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emi-Annual" sheetId="1" r:id="rId1"/>
    <sheet name="Monthly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<sst xmlns="http://schemas.openxmlformats.org/spreadsheetml/2006/main" count="48" uniqueCount="25">
  <si>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Future Value</t>
  </si>
  <si>
    <t>Periods per year</t>
  </si>
  <si>
    <t>Number of years</t>
  </si>
  <si>
    <t>Total periods</t>
  </si>
  <si>
    <t>Ending Value</t>
  </si>
  <si>
    <t>Net Gain</t>
  </si>
  <si>
    <t>Amount per period</t>
  </si>
  <si>
    <t xml:space="preserve">Annual Investment </t>
  </si>
  <si>
    <t>Totals</t>
  </si>
  <si>
    <t>% of Amount</t>
  </si>
  <si>
    <t>Rate</t>
  </si>
  <si>
    <t>Beginning Bal</t>
  </si>
  <si>
    <t>Period Amount</t>
  </si>
  <si>
    <t>Name</t>
  </si>
  <si>
    <t>401K</t>
  </si>
  <si>
    <t>Bank Savings</t>
  </si>
  <si>
    <t>Total Contribution</t>
  </si>
  <si>
    <t>Percent Increase</t>
  </si>
  <si>
    <t>Semi-Annual Investment Contributions</t>
  </si>
  <si>
    <t>Monthly Investment Contributions</t>
  </si>
  <si>
    <t>IRA</t>
  </si>
  <si>
    <t>Mutual Fund 1</t>
  </si>
  <si>
    <t>Mutual Fund 2</t>
  </si>
  <si>
    <t>Bond Fund 2</t>
  </si>
  <si>
    <t>Bond Fund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</si>
</sst>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/>
    </xf>
    <xf numFmtId="42" fontId="0" fillId="0" borderId="0" xfId="17" applyNumberFormat="1" applyBorder="1" applyAlignment="1">
      <alignment/>
    </xf>
    <xf numFmtId="10" fontId="0" fillId="0" borderId="0" xfId="21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9" fontId="0" fillId="0" borderId="0" xfId="21" applyBorder="1" applyAlignment="1">
      <alignment/>
    </xf>
    <xf numFmtId="9" fontId="0" fillId="0" borderId="0" xfId="21" applyFill="1" applyBorder="1" applyAlignment="1">
      <alignment/>
    </xf>
    <xf numFmtId="10" fontId="0" fillId="0" borderId="0" xfId="21" applyNumberFormat="1" applyBorder="1" applyAlignment="1">
      <alignment/>
    </xf>
    <xf numFmtId="42" fontId="0" fillId="0" borderId="0" xfId="17" applyNumberFormat="1" applyBorder="1" applyAlignment="1">
      <alignment/>
    </xf>
    <xf numFmtId="9" fontId="0" fillId="0" borderId="0" xfId="21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G9" sqref="G9"/>
    </sheetView>
  </sheetViews>
  <sheetFormatPr defaultColWidth="9.140625" defaultRowHeight="12.75"/>
  <cols>
    <col min="1" max="1" width="18.421875" style="0" bestFit="1" customWidth="1"/>
    <col min="2" max="2" width="14.00390625" style="0" bestFit="1" customWidth="1"/>
    <col min="3" max="3" width="4.7109375" style="0" customWidth="1"/>
    <col min="4" max="4" width="12.8515625" style="0" bestFit="1" customWidth="1"/>
    <col min="5" max="5" width="12.421875" style="0" bestFit="1" customWidth="1"/>
    <col min="6" max="6" width="4.8515625" style="0" bestFit="1" customWidth="1"/>
    <col min="7" max="7" width="11.7109375" style="0" bestFit="1" customWidth="1"/>
    <col min="8" max="8" width="13.421875" style="0" bestFit="1" customWidth="1"/>
    <col min="9" max="9" width="14.00390625" style="0" bestFit="1" customWidth="1"/>
  </cols>
  <sheetData>
    <row r="1" ht="12.75">
      <c r="A1" t="s">
        <v>18</v>
      </c>
    </row>
    <row r="3" spans="1:2" ht="12.75">
      <c r="A3" t="s">
        <v>7</v>
      </c>
      <c r="B3" s="11">
        <v>6000</v>
      </c>
    </row>
    <row r="5" spans="1:9" ht="12.75">
      <c r="A5" t="s">
        <v>1</v>
      </c>
      <c r="B5">
        <v>2</v>
      </c>
      <c r="D5" s="5" t="s">
        <v>13</v>
      </c>
      <c r="E5" s="5" t="s">
        <v>11</v>
      </c>
      <c r="F5" s="5" t="s">
        <v>10</v>
      </c>
      <c r="G5" s="5" t="s">
        <v>9</v>
      </c>
      <c r="H5" s="5" t="s">
        <v>12</v>
      </c>
      <c r="I5" s="3" t="s">
        <v>0</v>
      </c>
    </row>
    <row r="6" spans="1:9" ht="12.75">
      <c r="A6" t="s">
        <v>2</v>
      </c>
      <c r="B6">
        <v>20</v>
      </c>
      <c r="D6" s="3" t="s">
        <v>14</v>
      </c>
      <c r="E6" s="12">
        <v>8333</v>
      </c>
      <c r="F6" s="2">
        <v>0.18</v>
      </c>
      <c r="G6" s="2">
        <v>0.3</v>
      </c>
      <c r="H6" s="1">
        <f aca="true" t="shared" si="0" ref="H6:H12">G6*$B$8</f>
        <v>900</v>
      </c>
      <c r="I6" s="6">
        <f>-FV(F6/$B$5,$B$7,H6,E6)</f>
        <v>565828.8978497863</v>
      </c>
    </row>
    <row r="7" spans="1:9" ht="12.75">
      <c r="A7" t="s">
        <v>3</v>
      </c>
      <c r="B7">
        <f>B5*B6</f>
        <v>40</v>
      </c>
      <c r="D7" s="3" t="s">
        <v>20</v>
      </c>
      <c r="E7" s="12">
        <v>2156</v>
      </c>
      <c r="F7" s="2">
        <v>0.13</v>
      </c>
      <c r="G7" s="2">
        <v>0.15</v>
      </c>
      <c r="H7" s="1">
        <f t="shared" si="0"/>
        <v>450</v>
      </c>
      <c r="I7" s="6">
        <f aca="true" t="shared" si="1" ref="I7:I12">-FV(F7/$B$5,$B$7,H7,E7)</f>
        <v>105803.41885062298</v>
      </c>
    </row>
    <row r="8" spans="1:9" ht="12.75">
      <c r="A8" t="s">
        <v>6</v>
      </c>
      <c r="B8" s="11">
        <f>B3/B5</f>
        <v>3000</v>
      </c>
      <c r="D8" s="9" t="s">
        <v>21</v>
      </c>
      <c r="E8" s="12">
        <v>4897</v>
      </c>
      <c r="F8" s="2">
        <v>0.12</v>
      </c>
      <c r="G8" s="2">
        <v>0.15</v>
      </c>
      <c r="H8" s="1">
        <f t="shared" si="0"/>
        <v>450</v>
      </c>
      <c r="I8" s="6">
        <f t="shared" si="1"/>
        <v>120012.04526655015</v>
      </c>
    </row>
    <row r="9" spans="4:9" ht="12.75">
      <c r="D9" s="9" t="s">
        <v>22</v>
      </c>
      <c r="E9" s="12">
        <v>4213</v>
      </c>
      <c r="F9" s="2">
        <v>0.06</v>
      </c>
      <c r="G9" s="10">
        <v>0.1</v>
      </c>
      <c r="H9" s="1">
        <f t="shared" si="0"/>
        <v>300</v>
      </c>
      <c r="I9" s="6">
        <f t="shared" si="1"/>
        <v>36363.34313768281</v>
      </c>
    </row>
    <row r="10" spans="4:9" ht="12.75">
      <c r="D10" s="9" t="s">
        <v>24</v>
      </c>
      <c r="E10" s="12">
        <v>1000</v>
      </c>
      <c r="F10" s="2">
        <v>0.06</v>
      </c>
      <c r="G10" s="10">
        <v>0.1</v>
      </c>
      <c r="H10" s="1">
        <f t="shared" si="0"/>
        <v>300</v>
      </c>
      <c r="I10" s="6">
        <f>-FV(F10/$B$5,$B$7,H10,E10)</f>
        <v>25882.41571198979</v>
      </c>
    </row>
    <row r="11" spans="1:9" ht="12.75">
      <c r="A11" t="s">
        <v>16</v>
      </c>
      <c r="B11" s="11">
        <f>E14+(B7*B8)</f>
        <v>142399</v>
      </c>
      <c r="D11" s="9" t="s">
        <v>23</v>
      </c>
      <c r="E11" s="12">
        <v>1000</v>
      </c>
      <c r="F11" s="2">
        <v>0.04</v>
      </c>
      <c r="G11" s="10">
        <v>0.1</v>
      </c>
      <c r="H11" s="1">
        <f t="shared" si="0"/>
        <v>300</v>
      </c>
      <c r="I11" s="6">
        <f t="shared" si="1"/>
        <v>20328.634617837626</v>
      </c>
    </row>
    <row r="12" spans="1:9" ht="12.75">
      <c r="A12" t="s">
        <v>4</v>
      </c>
      <c r="B12" s="11">
        <f>I14</f>
        <v>891950.3383347836</v>
      </c>
      <c r="D12" s="9" t="s">
        <v>15</v>
      </c>
      <c r="E12" s="12">
        <v>800</v>
      </c>
      <c r="F12" s="2">
        <v>0.03</v>
      </c>
      <c r="G12" s="10">
        <v>0.1</v>
      </c>
      <c r="H12" s="1">
        <f t="shared" si="0"/>
        <v>300</v>
      </c>
      <c r="I12" s="6">
        <f t="shared" si="1"/>
        <v>17731.582900313984</v>
      </c>
    </row>
    <row r="13" spans="1:2" ht="12.75">
      <c r="A13" t="s">
        <v>5</v>
      </c>
      <c r="B13" s="11">
        <f>B12-B11</f>
        <v>749551.3383347836</v>
      </c>
    </row>
    <row r="14" spans="1:9" ht="12.75">
      <c r="A14" t="s">
        <v>17</v>
      </c>
      <c r="B14" s="19">
        <f>B12/B11</f>
        <v>6.263740183110721</v>
      </c>
      <c r="D14" s="3" t="s">
        <v>8</v>
      </c>
      <c r="E14" s="12">
        <f>SUM(E6:E12)</f>
        <v>22399</v>
      </c>
      <c r="F14" s="21"/>
      <c r="G14" s="2">
        <f>SUM(G6:G12)</f>
        <v>0.9999999999999999</v>
      </c>
      <c r="H14" s="12">
        <f>SUM(H6:H12)</f>
        <v>3000</v>
      </c>
      <c r="I14" s="12">
        <f>SUM(I6:I12)</f>
        <v>891950.3383347836</v>
      </c>
    </row>
    <row r="15" spans="3:8" ht="12.75">
      <c r="C15" s="4"/>
      <c r="D15" s="3"/>
      <c r="E15" s="8"/>
      <c r="F15" s="3"/>
      <c r="G15" s="7"/>
      <c r="H15" s="7"/>
    </row>
    <row r="17" spans="4:9" ht="12.75">
      <c r="D17" s="5"/>
      <c r="E17" s="5"/>
      <c r="F17" s="5"/>
      <c r="G17" s="5"/>
      <c r="H17" s="5"/>
      <c r="I17" s="3"/>
    </row>
    <row r="18" spans="4:9" ht="12.75">
      <c r="D18" s="3"/>
      <c r="E18" s="12"/>
      <c r="F18" s="2"/>
      <c r="G18" s="2"/>
      <c r="H18" s="1"/>
      <c r="I18" s="6"/>
    </row>
    <row r="19" spans="4:9" ht="12.75">
      <c r="D19" s="3"/>
      <c r="E19" s="12"/>
      <c r="F19" s="2"/>
      <c r="G19" s="2"/>
      <c r="H19" s="1"/>
      <c r="I19" s="6"/>
    </row>
    <row r="20" spans="2:9" ht="12.75">
      <c r="B20" s="11"/>
      <c r="D20" s="9"/>
      <c r="E20" s="12"/>
      <c r="F20" s="2"/>
      <c r="G20" s="2"/>
      <c r="H20" s="1"/>
      <c r="I20" s="6"/>
    </row>
    <row r="21" spans="4:9" ht="12.75">
      <c r="D21" s="9"/>
      <c r="E21" s="12"/>
      <c r="F21" s="2"/>
      <c r="G21" s="10"/>
      <c r="H21" s="1"/>
      <c r="I21" s="6"/>
    </row>
    <row r="22" spans="2:9" ht="12.75">
      <c r="B22" s="11"/>
      <c r="D22" s="9"/>
      <c r="E22" s="12"/>
      <c r="F22" s="2"/>
      <c r="G22" s="10"/>
      <c r="H22" s="1"/>
      <c r="I22" s="6"/>
    </row>
    <row r="23" spans="2:9" ht="12.75">
      <c r="B23" s="11"/>
      <c r="D23" s="9"/>
      <c r="E23" s="12"/>
      <c r="F23" s="2"/>
      <c r="G23" s="10"/>
      <c r="H23" s="1"/>
      <c r="I23" s="6"/>
    </row>
    <row r="24" ht="12.75">
      <c r="B24" s="11"/>
    </row>
    <row r="25" spans="2:9" ht="12.75">
      <c r="B25" s="11"/>
      <c r="D25" s="3"/>
      <c r="E25" s="12"/>
      <c r="F25" s="1"/>
      <c r="G25" s="2"/>
      <c r="H25" s="12"/>
      <c r="I25" s="12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G9" sqref="G9"/>
    </sheetView>
  </sheetViews>
  <sheetFormatPr defaultColWidth="9.140625" defaultRowHeight="12.75"/>
  <cols>
    <col min="1" max="1" width="18.421875" style="0" bestFit="1" customWidth="1"/>
    <col min="2" max="2" width="14.00390625" style="0" bestFit="1" customWidth="1"/>
    <col min="3" max="3" width="4.7109375" style="0" customWidth="1"/>
    <col min="4" max="4" width="12.8515625" style="0" bestFit="1" customWidth="1"/>
    <col min="5" max="5" width="12.421875" style="0" bestFit="1" customWidth="1"/>
    <col min="6" max="6" width="4.8515625" style="0" bestFit="1" customWidth="1"/>
    <col min="7" max="7" width="11.7109375" style="0" bestFit="1" customWidth="1"/>
    <col min="8" max="8" width="13.421875" style="0" bestFit="1" customWidth="1"/>
    <col min="9" max="9" width="14.00390625" style="0" bestFit="1" customWidth="1"/>
  </cols>
  <sheetData>
    <row r="1" ht="12.75">
      <c r="A1" t="s">
        <v>19</v>
      </c>
    </row>
    <row r="3" spans="1:2" ht="12.75">
      <c r="A3" t="s">
        <v>7</v>
      </c>
      <c r="B3" s="13">
        <v>6000</v>
      </c>
    </row>
    <row r="5" spans="1:9" ht="12.75">
      <c r="A5" t="s">
        <v>1</v>
      </c>
      <c r="B5">
        <v>12</v>
      </c>
      <c r="D5" s="5" t="s">
        <v>13</v>
      </c>
      <c r="E5" s="5" t="s">
        <v>11</v>
      </c>
      <c r="F5" s="5" t="s">
        <v>10</v>
      </c>
      <c r="G5" s="5" t="s">
        <v>9</v>
      </c>
      <c r="H5" s="5" t="s">
        <v>12</v>
      </c>
      <c r="I5" s="3" t="s">
        <v>0</v>
      </c>
    </row>
    <row r="6" spans="1:9" ht="12.75">
      <c r="A6" t="s">
        <v>2</v>
      </c>
      <c r="B6">
        <v>20</v>
      </c>
      <c r="D6" s="3" t="s">
        <v>14</v>
      </c>
      <c r="E6" s="14">
        <v>8333</v>
      </c>
      <c r="F6" s="15">
        <v>0.18</v>
      </c>
      <c r="G6" s="15">
        <v>0.3</v>
      </c>
      <c r="H6" s="1">
        <f aca="true" t="shared" si="0" ref="H6:H12">G6*$B$8</f>
        <v>150</v>
      </c>
      <c r="I6" s="6">
        <f>-FV(F6/$B$5,$B$7,H6,E6)</f>
        <v>643256.4075518242</v>
      </c>
    </row>
    <row r="7" spans="1:9" ht="12.75">
      <c r="A7" t="s">
        <v>3</v>
      </c>
      <c r="B7">
        <f>B5*B6</f>
        <v>240</v>
      </c>
      <c r="D7" s="3" t="s">
        <v>20</v>
      </c>
      <c r="E7" s="14">
        <v>2156</v>
      </c>
      <c r="F7" s="15">
        <v>0.13</v>
      </c>
      <c r="G7" s="15">
        <v>0.15</v>
      </c>
      <c r="H7" s="1">
        <f t="shared" si="0"/>
        <v>75</v>
      </c>
      <c r="I7" s="6">
        <f aca="true" t="shared" si="1" ref="I7:I12">-FV(F7/$B$5,$B$7,H7,E7)</f>
        <v>113617.94034798414</v>
      </c>
    </row>
    <row r="8" spans="1:9" ht="12.75">
      <c r="A8" t="s">
        <v>6</v>
      </c>
      <c r="B8" s="13">
        <f>B3/B5</f>
        <v>500</v>
      </c>
      <c r="D8" s="9" t="s">
        <v>21</v>
      </c>
      <c r="E8" s="14">
        <v>4897</v>
      </c>
      <c r="F8" s="15">
        <v>0.12</v>
      </c>
      <c r="G8" s="15">
        <v>0.15</v>
      </c>
      <c r="H8" s="1">
        <f t="shared" si="0"/>
        <v>75</v>
      </c>
      <c r="I8" s="6">
        <f t="shared" si="1"/>
        <v>127534.9876470714</v>
      </c>
    </row>
    <row r="9" spans="4:9" ht="12.75">
      <c r="D9" s="9" t="s">
        <v>22</v>
      </c>
      <c r="E9" s="14">
        <v>4213</v>
      </c>
      <c r="F9" s="15">
        <v>0.06</v>
      </c>
      <c r="G9" s="16">
        <v>0.1</v>
      </c>
      <c r="H9" s="1">
        <f t="shared" si="0"/>
        <v>50</v>
      </c>
      <c r="I9" s="6">
        <f t="shared" si="1"/>
        <v>37047.93621464954</v>
      </c>
    </row>
    <row r="10" spans="4:9" ht="12.75">
      <c r="D10" s="9" t="s">
        <v>24</v>
      </c>
      <c r="E10" s="14">
        <v>1000</v>
      </c>
      <c r="F10" s="15">
        <v>0.06</v>
      </c>
      <c r="G10" s="16">
        <v>0.1</v>
      </c>
      <c r="H10" s="1">
        <f t="shared" si="0"/>
        <v>50</v>
      </c>
      <c r="I10" s="6">
        <f>-FV(F10/$B$5,$B$7,H10,E10)</f>
        <v>26412.2492338806</v>
      </c>
    </row>
    <row r="11" spans="1:9" ht="12.75">
      <c r="A11" t="s">
        <v>16</v>
      </c>
      <c r="B11" s="13">
        <f>E14+(B7*B8)</f>
        <v>142399</v>
      </c>
      <c r="D11" s="9" t="s">
        <v>23</v>
      </c>
      <c r="E11" s="14">
        <v>1000</v>
      </c>
      <c r="F11" s="15">
        <v>0.04</v>
      </c>
      <c r="G11" s="16">
        <v>0.1</v>
      </c>
      <c r="H11" s="1">
        <f t="shared" si="0"/>
        <v>50</v>
      </c>
      <c r="I11" s="6">
        <f t="shared" si="1"/>
        <v>20561.313391462994</v>
      </c>
    </row>
    <row r="12" spans="1:9" ht="12.75">
      <c r="A12" t="s">
        <v>4</v>
      </c>
      <c r="B12" s="13">
        <f>I14</f>
        <v>986302.5382894553</v>
      </c>
      <c r="D12" s="9" t="s">
        <v>15</v>
      </c>
      <c r="E12" s="14">
        <v>800</v>
      </c>
      <c r="F12" s="15">
        <v>0.03</v>
      </c>
      <c r="G12" s="16">
        <v>0.1</v>
      </c>
      <c r="H12" s="1">
        <f t="shared" si="0"/>
        <v>50</v>
      </c>
      <c r="I12" s="6">
        <f t="shared" si="1"/>
        <v>17871.703902582478</v>
      </c>
    </row>
    <row r="13" spans="1:2" ht="12.75">
      <c r="A13" t="s">
        <v>5</v>
      </c>
      <c r="B13" s="13">
        <f>B12-B11</f>
        <v>843903.5382894553</v>
      </c>
    </row>
    <row r="14" spans="1:9" ht="12.75">
      <c r="A14" t="s">
        <v>17</v>
      </c>
      <c r="B14" s="20">
        <f>B12/B11</f>
        <v>6.926330509971667</v>
      </c>
      <c r="D14" s="3" t="s">
        <v>8</v>
      </c>
      <c r="E14" s="14">
        <f>SUM(E6:E12)</f>
        <v>22399</v>
      </c>
      <c r="F14" s="21"/>
      <c r="G14" s="15">
        <f>SUM(G6:G12)</f>
        <v>0.9999999999999999</v>
      </c>
      <c r="H14" s="14">
        <f>SUM(H6:H12)</f>
        <v>500</v>
      </c>
      <c r="I14" s="14">
        <f>SUM(I6:I12)</f>
        <v>986302.5382894553</v>
      </c>
    </row>
    <row r="15" spans="3:8" ht="12.75">
      <c r="C15" s="4"/>
      <c r="D15" s="3"/>
      <c r="E15" s="17"/>
      <c r="F15" s="3"/>
      <c r="G15" s="18"/>
      <c r="H15" s="18"/>
    </row>
    <row r="17" spans="4:9" ht="12.75">
      <c r="D17" s="5"/>
      <c r="E17" s="5"/>
      <c r="F17" s="5"/>
      <c r="G17" s="5"/>
      <c r="H17" s="5"/>
      <c r="I17" s="3"/>
    </row>
    <row r="18" spans="4:9" ht="12.75">
      <c r="D18" s="3"/>
      <c r="E18" s="14"/>
      <c r="F18" s="15"/>
      <c r="G18" s="15"/>
      <c r="H18" s="1"/>
      <c r="I18" s="6"/>
    </row>
    <row r="19" spans="4:9" ht="12.75">
      <c r="D19" s="3"/>
      <c r="E19" s="14"/>
      <c r="F19" s="15"/>
      <c r="G19" s="15"/>
      <c r="H19" s="1"/>
      <c r="I19" s="6"/>
    </row>
    <row r="20" spans="2:9" ht="12.75">
      <c r="B20" s="13"/>
      <c r="D20" s="9"/>
      <c r="E20" s="14"/>
      <c r="F20" s="15"/>
      <c r="G20" s="15"/>
      <c r="H20" s="1"/>
      <c r="I20" s="6"/>
    </row>
    <row r="21" spans="4:9" ht="12.75">
      <c r="D21" s="9"/>
      <c r="E21" s="14"/>
      <c r="F21" s="15"/>
      <c r="G21" s="16"/>
      <c r="H21" s="1"/>
      <c r="I21" s="6"/>
    </row>
    <row r="22" spans="2:9" ht="12.75">
      <c r="B22" s="13"/>
      <c r="D22" s="9"/>
      <c r="E22" s="14"/>
      <c r="F22" s="15"/>
      <c r="G22" s="16"/>
      <c r="H22" s="1"/>
      <c r="I22" s="6"/>
    </row>
    <row r="23" spans="2:9" ht="12.75">
      <c r="B23" s="13"/>
      <c r="D23" s="9"/>
      <c r="E23" s="14"/>
      <c r="F23" s="15"/>
      <c r="G23" s="16"/>
      <c r="H23" s="1"/>
      <c r="I23" s="6"/>
    </row>
    <row r="24" ht="12.75">
      <c r="B24" s="13"/>
    </row>
    <row r="25" spans="2:9" ht="12.75">
      <c r="B25" s="13"/>
      <c r="D25" s="3"/>
      <c r="E25" s="14"/>
      <c r="F25" s="1"/>
      <c r="G25" s="15"/>
      <c r="H25" s="14"/>
      <c r="I25" s="14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Briggs</dc:creator>
  <cp:keywords/>
  <dc:description/>
  <cp:lastModifiedBy>Anthony Briggs</cp:lastModifiedBy>
  <cp:lastPrinted>2001-07-02T03:29:22Z</cp:lastPrinted>
  <dcterms:created xsi:type="dcterms:W3CDTF">2001-07-02T02:35:45Z</dcterms:created>
  <dcterms:modified xsi:type="dcterms:W3CDTF">2001-07-03T09:36:44Z</dcterms:modified>
  <cp:category/>
  <cp:version/>
  <cp:contentType/>
  <cp:contentStatus/>
</cp:coreProperties>
</file>