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772" activeTab="0"/>
  </bookViews>
  <sheets>
    <sheet name="Sales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<sst xmlns="http://schemas.openxmlformats.org/spreadsheetml/2006/main" count="52" uniqueCount="27">
  <si>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Sales Data for CD players for Fiscal Week 4 of Fiscal Month 6</t>
  </si>
  <si>
    <t>SKU#</t>
  </si>
  <si>
    <t>Description</t>
  </si>
  <si>
    <t>Sony 5 CD Exchng</t>
  </si>
  <si>
    <t>Sales</t>
  </si>
  <si>
    <t>Day 1</t>
  </si>
  <si>
    <t>Day 2</t>
  </si>
  <si>
    <t>Day 3</t>
  </si>
  <si>
    <t>Day 4</t>
  </si>
  <si>
    <t>Day 5</t>
  </si>
  <si>
    <t>Day 6</t>
  </si>
  <si>
    <t>Day 7</t>
  </si>
  <si>
    <t>Week Total</t>
  </si>
  <si>
    <t>Panasonic 3 CD</t>
  </si>
  <si>
    <t>Samsung CD Player</t>
  </si>
  <si>
    <t>RCA 3 CD Changer</t>
  </si>
  <si>
    <t>Cost of Goods Sold</t>
  </si>
  <si>
    <t>Average</t>
  </si>
  <si>
    <t>Median</t>
  </si>
  <si>
    <t>Gross</t>
  </si>
  <si>
    <t>Margin $</t>
  </si>
  <si>
    <t>Max</t>
  </si>
  <si>
    <t>Min</t>
  </si>
  <si>
    <t>Std Dev.</t>
  </si>
  <si>
    <t>All Four Items</t>
  </si>
  <si>
    <t>Week 4 Gross Margin and Sales Statistics</t>
  </si>
  <si>
    <t>Date: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</si>
</sst>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80" zoomScaleNormal="80" workbookViewId="0" topLeftCell="A1">
      <selection activeCell="D26" sqref="D26"/>
    </sheetView>
  </sheetViews>
  <sheetFormatPr defaultColWidth="9.140625" defaultRowHeight="12.75"/>
  <cols>
    <col min="2" max="2" width="18.140625" style="0" bestFit="1" customWidth="1"/>
    <col min="3" max="9" width="9.7109375" style="0" customWidth="1"/>
    <col min="10" max="10" width="10.421875" style="0" bestFit="1" customWidth="1"/>
  </cols>
  <sheetData>
    <row r="1" ht="12.75">
      <c r="A1" t="s">
        <v>0</v>
      </c>
    </row>
    <row r="2" spans="1:2" ht="12.75">
      <c r="A2" t="s">
        <v>26</v>
      </c>
      <c r="B2" s="1">
        <f ca="1">NOW()</f>
        <v>37908.47885208333</v>
      </c>
    </row>
    <row r="3" ht="12.75">
      <c r="C3" t="s">
        <v>4</v>
      </c>
    </row>
    <row r="4" spans="1:10" ht="12.75">
      <c r="A4" t="s">
        <v>1</v>
      </c>
      <c r="B4" t="s">
        <v>2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2.75">
      <c r="A5">
        <v>1234567</v>
      </c>
      <c r="B5" t="s">
        <v>3</v>
      </c>
      <c r="C5">
        <v>98054.1</v>
      </c>
      <c r="D5">
        <v>29610.39</v>
      </c>
      <c r="E5">
        <v>24787.28</v>
      </c>
      <c r="F5">
        <v>57047.46</v>
      </c>
      <c r="G5">
        <v>84209.54</v>
      </c>
      <c r="H5">
        <v>43019.81</v>
      </c>
      <c r="I5">
        <v>18651.55</v>
      </c>
      <c r="J5">
        <f>SUM(C5:I5)</f>
        <v>355380.13</v>
      </c>
    </row>
    <row r="6" spans="1:10" ht="12.75">
      <c r="A6">
        <v>2345678</v>
      </c>
      <c r="B6" t="s">
        <v>13</v>
      </c>
      <c r="C6">
        <v>63867.15</v>
      </c>
      <c r="D6">
        <v>60368.12</v>
      </c>
      <c r="E6">
        <v>96408.06</v>
      </c>
      <c r="F6">
        <v>44655.44</v>
      </c>
      <c r="G6">
        <v>82164.95</v>
      </c>
      <c r="H6">
        <v>63137.21</v>
      </c>
      <c r="I6">
        <v>91636.3</v>
      </c>
      <c r="J6">
        <f>SUM(C6:I6)</f>
        <v>502237.23000000004</v>
      </c>
    </row>
    <row r="7" spans="1:10" ht="12.75">
      <c r="A7">
        <v>5566778</v>
      </c>
      <c r="B7" t="s">
        <v>14</v>
      </c>
      <c r="C7">
        <v>81210.01</v>
      </c>
      <c r="D7">
        <v>84600</v>
      </c>
      <c r="E7">
        <v>77717.63</v>
      </c>
      <c r="F7">
        <v>85982.78</v>
      </c>
      <c r="G7">
        <v>58038.06</v>
      </c>
      <c r="H7">
        <v>12952.97</v>
      </c>
      <c r="I7">
        <v>32288.93</v>
      </c>
      <c r="J7">
        <f>SUM(C7:I7)</f>
        <v>432790.38</v>
      </c>
    </row>
    <row r="8" spans="1:10" ht="12.75">
      <c r="A8">
        <v>9988776</v>
      </c>
      <c r="B8" t="s">
        <v>15</v>
      </c>
      <c r="C8">
        <v>30747.49</v>
      </c>
      <c r="D8">
        <v>92272.04</v>
      </c>
      <c r="E8">
        <v>24832.7</v>
      </c>
      <c r="F8">
        <v>3055.31</v>
      </c>
      <c r="G8">
        <v>27325.85</v>
      </c>
      <c r="H8">
        <v>88318.63</v>
      </c>
      <c r="I8">
        <v>98361.52</v>
      </c>
      <c r="J8">
        <f>SUM(C8:I8)</f>
        <v>364913.54000000004</v>
      </c>
    </row>
    <row r="10" ht="12.75">
      <c r="C10" t="s">
        <v>16</v>
      </c>
    </row>
    <row r="11" spans="1:10" ht="12.75">
      <c r="A11" t="s">
        <v>1</v>
      </c>
      <c r="B11" t="s">
        <v>2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2.75">
      <c r="A12">
        <v>1234567</v>
      </c>
      <c r="B12" t="s">
        <v>3</v>
      </c>
      <c r="C12">
        <v>73540.58</v>
      </c>
      <c r="D12">
        <v>22208.13</v>
      </c>
      <c r="E12">
        <v>18590.46</v>
      </c>
      <c r="F12">
        <v>42785.6</v>
      </c>
      <c r="G12">
        <v>62126.3</v>
      </c>
      <c r="H12">
        <v>33658.89</v>
      </c>
      <c r="I12">
        <v>13988.66</v>
      </c>
      <c r="J12">
        <f>SUM(C12:I12)</f>
        <v>266898.62</v>
      </c>
    </row>
    <row r="13" spans="1:10" ht="12.75">
      <c r="A13">
        <v>2345678</v>
      </c>
      <c r="B13" t="s">
        <v>13</v>
      </c>
      <c r="C13">
        <v>51093.72</v>
      </c>
      <c r="D13">
        <v>48294.5</v>
      </c>
      <c r="E13">
        <v>76123.56</v>
      </c>
      <c r="F13">
        <v>35724.35</v>
      </c>
      <c r="G13">
        <v>64663.52</v>
      </c>
      <c r="H13">
        <v>51264.34</v>
      </c>
      <c r="I13">
        <v>73309.04</v>
      </c>
      <c r="J13">
        <f>SUM(C13:I13)</f>
        <v>400473.02999999997</v>
      </c>
    </row>
    <row r="14" spans="1:10" ht="12.75">
      <c r="A14">
        <v>5566778</v>
      </c>
      <c r="B14" t="s">
        <v>14</v>
      </c>
      <c r="C14">
        <v>71464.81</v>
      </c>
      <c r="D14">
        <v>75012.35</v>
      </c>
      <c r="E14">
        <v>68391.51</v>
      </c>
      <c r="F14">
        <v>75664.85</v>
      </c>
      <c r="G14">
        <v>52556.32</v>
      </c>
      <c r="H14">
        <v>11398.61</v>
      </c>
      <c r="I14">
        <v>28414.26</v>
      </c>
      <c r="J14">
        <f>SUM(C14:I14)</f>
        <v>382902.71</v>
      </c>
    </row>
    <row r="15" spans="1:10" ht="12.75">
      <c r="A15">
        <v>9988776</v>
      </c>
      <c r="B15" t="s">
        <v>15</v>
      </c>
      <c r="C15">
        <v>24566.98</v>
      </c>
      <c r="D15">
        <v>70090.56</v>
      </c>
      <c r="E15">
        <v>19121.18</v>
      </c>
      <c r="F15">
        <v>2406.53</v>
      </c>
      <c r="G15">
        <v>21040.9</v>
      </c>
      <c r="H15">
        <v>68005.35</v>
      </c>
      <c r="I15">
        <v>72399.65</v>
      </c>
      <c r="J15">
        <f>SUM(C15:I15)</f>
        <v>277631.15</v>
      </c>
    </row>
    <row r="18" ht="12.75">
      <c r="C18" t="s">
        <v>25</v>
      </c>
    </row>
    <row r="19" spans="3:8" ht="12.75">
      <c r="C19" t="s">
        <v>19</v>
      </c>
      <c r="D19" t="s">
        <v>17</v>
      </c>
      <c r="E19" t="s">
        <v>18</v>
      </c>
      <c r="F19" t="s">
        <v>21</v>
      </c>
      <c r="G19" t="s">
        <v>22</v>
      </c>
      <c r="H19" t="s">
        <v>4</v>
      </c>
    </row>
    <row r="20" spans="1:8" ht="12.75">
      <c r="A20" t="s">
        <v>1</v>
      </c>
      <c r="B20" t="s">
        <v>2</v>
      </c>
      <c r="C20" t="s">
        <v>20</v>
      </c>
      <c r="D20" t="s">
        <v>4</v>
      </c>
      <c r="E20" t="s">
        <v>4</v>
      </c>
      <c r="F20" t="s">
        <v>4</v>
      </c>
      <c r="G20" t="s">
        <v>4</v>
      </c>
      <c r="H20" t="s">
        <v>23</v>
      </c>
    </row>
    <row r="21" spans="1:8" ht="12.75">
      <c r="A21">
        <v>1234567</v>
      </c>
      <c r="B21" t="s">
        <v>3</v>
      </c>
      <c r="C21">
        <f>J5-J12</f>
        <v>88481.51000000001</v>
      </c>
      <c r="D21">
        <f>AVERAGE(C5:I5)</f>
        <v>50768.590000000004</v>
      </c>
      <c r="E21">
        <f>MEDIAN(C5:I5)</f>
        <v>43019.81</v>
      </c>
      <c r="F21">
        <f>MAX(C5:I5)</f>
        <v>98054.1</v>
      </c>
      <c r="G21">
        <f>MIN(C5:I5)</f>
        <v>18651.55</v>
      </c>
      <c r="H21">
        <f>STDEV(C5:I5)</f>
        <v>30572.009386980095</v>
      </c>
    </row>
    <row r="22" spans="1:8" ht="12.75">
      <c r="A22">
        <v>2345678</v>
      </c>
      <c r="B22" t="s">
        <v>13</v>
      </c>
      <c r="C22">
        <f>J6-J13</f>
        <v>101764.20000000007</v>
      </c>
      <c r="D22">
        <f>AVERAGE(C6:I6)</f>
        <v>71748.17571428572</v>
      </c>
      <c r="E22">
        <f>MEDIAN(C6:I6)</f>
        <v>63867.15</v>
      </c>
      <c r="F22">
        <f>MAX(C6:I6)</f>
        <v>96408.06</v>
      </c>
      <c r="G22">
        <f>MIN(C6:I6)</f>
        <v>44655.44</v>
      </c>
      <c r="H22">
        <f>STDEV(C6:I6)</f>
        <v>18761.387033366198</v>
      </c>
    </row>
    <row r="23" spans="1:8" ht="12.75">
      <c r="A23">
        <v>5566778</v>
      </c>
      <c r="B23" t="s">
        <v>14</v>
      </c>
      <c r="C23">
        <f>J7-J14</f>
        <v>49887.669999999984</v>
      </c>
      <c r="D23">
        <f>AVERAGE(C7:I7)</f>
        <v>61827.19714285714</v>
      </c>
      <c r="E23">
        <f>MEDIAN(C7:I7)</f>
        <v>77717.63</v>
      </c>
      <c r="F23">
        <f>MAX(C7:I7)</f>
        <v>85982.78</v>
      </c>
      <c r="G23">
        <f>MIN(C7:I7)</f>
        <v>12952.97</v>
      </c>
      <c r="H23">
        <f>STDEV(C7:I7)</f>
        <v>28884.392811928556</v>
      </c>
    </row>
    <row r="24" spans="1:8" ht="12.75">
      <c r="A24">
        <v>9988776</v>
      </c>
      <c r="B24" t="s">
        <v>15</v>
      </c>
      <c r="C24">
        <f>J8-J15</f>
        <v>87282.39000000001</v>
      </c>
      <c r="D24">
        <f>AVERAGE(C8:I8)</f>
        <v>52130.50571428572</v>
      </c>
      <c r="E24">
        <f>MEDIAN(C8:I8)</f>
        <v>30747.49</v>
      </c>
      <c r="F24">
        <f>MAX(C8:I8)</f>
        <v>98361.52</v>
      </c>
      <c r="G24">
        <f>MIN(C8:I8)</f>
        <v>3055.31</v>
      </c>
      <c r="H24">
        <f>STDEV(C8:I8)</f>
        <v>39336.74942799961</v>
      </c>
    </row>
    <row r="26" spans="2:8" ht="12.75">
      <c r="B26" t="s">
        <v>24</v>
      </c>
      <c r="C26">
        <f>SUM(C21:C25)</f>
        <v>327415.7700000001</v>
      </c>
      <c r="D26">
        <f>AVERAGE(C5:I8)</f>
        <v>59118.617142857154</v>
      </c>
      <c r="E26">
        <f>MEDIAN(C5:I8)</f>
        <v>61752.665</v>
      </c>
      <c r="F26">
        <f>MAX(C5:I8)</f>
        <v>98361.52</v>
      </c>
      <c r="G26">
        <f>MIN(C5:I8)</f>
        <v>3055.31</v>
      </c>
      <c r="H26">
        <f>STDEV(C5:I8)</f>
        <v>29819.04940478866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Course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Solution</dc:creator>
  <cp:keywords/>
  <dc:description/>
  <cp:lastModifiedBy>Rebekah Tidwell</cp:lastModifiedBy>
  <dcterms:created xsi:type="dcterms:W3CDTF">2001-07-09T04:52:57Z</dcterms:created>
  <dcterms:modified xsi:type="dcterms:W3CDTF">2003-10-14T15:33:04Z</dcterms:modified>
  <cp:category/>
  <cp:version/>
  <cp:contentType/>
  <cp:contentStatus/>
</cp:coreProperties>
</file>