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772" activeTab="0"/>
  </bookViews>
  <sheets>
    <sheet name="Summary" sheetId="1" r:id="rId1"/>
    <sheet name="Sales" sheetId="2" r:id="rId2"/>
  </sheets>
  <definedNames/>
  <calcPr fullCalcOnLoad="1"/>
</workbook>
</file>

<file path=xl/sharedStrings.xml><?xml version="1.0" encoding="utf-8"?>
<sst xmlns="http://schemas.openxmlformats.org/spreadsheetml/2006/main" count="47" uniqueCount="27">
  <si>
    <t>Sales Data for CD players for Fiscal Week 4 of Fiscal Month 6</t>
  </si>
  <si>
    <t>SKU#</t>
  </si>
  <si>
    <t>Description</t>
  </si>
  <si>
    <t>Sony 5 CD Exchng</t>
  </si>
  <si>
    <t>Sales</t>
  </si>
  <si>
    <t>Day 1</t>
  </si>
  <si>
    <t>Day 2</t>
  </si>
  <si>
    <t>Day 3</t>
  </si>
  <si>
    <t>Day 4</t>
  </si>
  <si>
    <t>Day 5</t>
  </si>
  <si>
    <t>Day 6</t>
  </si>
  <si>
    <t>Day 7</t>
  </si>
  <si>
    <t>Week Total</t>
  </si>
  <si>
    <t>Panasonic 3 CD</t>
  </si>
  <si>
    <t>Samsung CD Player</t>
  </si>
  <si>
    <t>RCA 3 CD Changer</t>
  </si>
  <si>
    <t>Cost of Goods Sold</t>
  </si>
  <si>
    <t>All Four Items</t>
  </si>
  <si>
    <t>Date:</t>
  </si>
  <si>
    <t>Gross Margin $</t>
  </si>
  <si>
    <t>Average Sales</t>
  </si>
  <si>
    <t>Median Sales</t>
  </si>
  <si>
    <t>Max Sales</t>
  </si>
  <si>
    <t>Min Sales</t>
  </si>
  <si>
    <t>Sales Std Dev.</t>
  </si>
  <si>
    <t>Gross Margin %</t>
  </si>
  <si>
    <t>Week 4 Gross Margin and Sales Statistics Summary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</si>
</sst>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/d/yy\ h:mm\ AM/PM;@"/>
    <numFmt numFmtId="166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8"/>
      <name val="Times New Roman"/>
      <family val="1"/>
    </font>
    <font>
      <b/>
      <u val="single"/>
      <sz val="12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3" fillId="0" borderId="1" xfId="15" applyBorder="1">
      <alignment horizontal="center" wrapText="1"/>
      <protection/>
    </xf>
    <xf numFmtId="0" fontId="3" fillId="0" borderId="2" xfId="15" applyBorder="1">
      <alignment horizontal="center" wrapText="1"/>
      <protection/>
    </xf>
    <xf numFmtId="0" fontId="3" fillId="0" borderId="3" xfId="15" applyBorder="1">
      <alignment horizontal="center" wrapText="1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0" fillId="0" borderId="5" xfId="18" applyBorder="1" applyAlignment="1">
      <alignment/>
    </xf>
    <xf numFmtId="44" fontId="0" fillId="0" borderId="6" xfId="18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4" fontId="0" fillId="0" borderId="8" xfId="18" applyBorder="1" applyAlignment="1">
      <alignment/>
    </xf>
    <xf numFmtId="44" fontId="0" fillId="0" borderId="9" xfId="18" applyBorder="1" applyAlignment="1">
      <alignment/>
    </xf>
    <xf numFmtId="10" fontId="0" fillId="0" borderId="5" xfId="20" applyNumberFormat="1" applyBorder="1" applyAlignment="1">
      <alignment/>
    </xf>
    <xf numFmtId="0" fontId="3" fillId="0" borderId="2" xfId="15" applyFont="1" applyBorder="1">
      <alignment horizontal="center" wrapText="1"/>
      <protection/>
    </xf>
    <xf numFmtId="10" fontId="0" fillId="0" borderId="8" xfId="2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1" xfId="18" applyBorder="1" applyAlignment="1">
      <alignment/>
    </xf>
    <xf numFmtId="10" fontId="0" fillId="0" borderId="11" xfId="20" applyNumberFormat="1" applyBorder="1" applyAlignment="1">
      <alignment/>
    </xf>
    <xf numFmtId="44" fontId="0" fillId="0" borderId="12" xfId="18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7">
    <cellStyle name="Normal" xfId="0"/>
    <cellStyle name="Column Head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I8"/>
  <sheetViews>
    <sheetView tabSelected="1" zoomScale="80" zoomScaleNormal="80" workbookViewId="0" topLeftCell="A1">
      <selection activeCell="C17" sqref="C17"/>
    </sheetView>
  </sheetViews>
  <sheetFormatPr defaultColWidth="9.140625" defaultRowHeight="12.75"/>
  <cols>
    <col min="1" max="1" width="8.7109375" style="0" bestFit="1" customWidth="1"/>
    <col min="2" max="2" width="18.140625" style="0" bestFit="1" customWidth="1"/>
    <col min="3" max="3" width="13.28125" style="0" customWidth="1"/>
    <col min="4" max="4" width="10.7109375" style="0" customWidth="1"/>
    <col min="5" max="9" width="13.28125" style="0" customWidth="1"/>
  </cols>
  <sheetData>
    <row r="1" spans="1:9" ht="15.75" thickBot="1">
      <c r="A1" s="22" t="s">
        <v>26</v>
      </c>
      <c r="B1" s="23"/>
      <c r="C1" s="23"/>
      <c r="D1" s="23"/>
      <c r="E1" s="23"/>
      <c r="F1" s="23"/>
      <c r="G1" s="23"/>
      <c r="H1" s="23"/>
      <c r="I1" s="24"/>
    </row>
    <row r="2" spans="1:9" ht="26.25">
      <c r="A2" s="3" t="s">
        <v>1</v>
      </c>
      <c r="B2" s="4" t="s">
        <v>2</v>
      </c>
      <c r="C2" s="4" t="s">
        <v>19</v>
      </c>
      <c r="D2" s="15" t="s">
        <v>25</v>
      </c>
      <c r="E2" s="4" t="s">
        <v>20</v>
      </c>
      <c r="F2" s="4" t="s">
        <v>21</v>
      </c>
      <c r="G2" s="4" t="s">
        <v>22</v>
      </c>
      <c r="H2" s="4" t="s">
        <v>23</v>
      </c>
      <c r="I2" s="5" t="s">
        <v>24</v>
      </c>
    </row>
    <row r="3" spans="1:9" ht="12.75">
      <c r="A3" s="6">
        <v>1234567</v>
      </c>
      <c r="B3" s="7" t="s">
        <v>3</v>
      </c>
      <c r="C3" s="8">
        <f>Sales!J5-Sales!J12</f>
        <v>88481.51000000001</v>
      </c>
      <c r="D3" s="14">
        <f>ROUND(C3/Sales!J5,4)</f>
        <v>0.249</v>
      </c>
      <c r="E3" s="8">
        <f>AVERAGE(Sales!C5:I5)</f>
        <v>50768.590000000004</v>
      </c>
      <c r="F3" s="8">
        <f>MEDIAN(Sales!C5:I5)</f>
        <v>43019.81</v>
      </c>
      <c r="G3" s="8">
        <f>MAX(Sales!C5:I5)</f>
        <v>98054.1</v>
      </c>
      <c r="H3" s="8">
        <f>MIN(Sales!C5:I5)</f>
        <v>18651.55</v>
      </c>
      <c r="I3" s="9">
        <f>STDEV(Sales!C5:I5)</f>
        <v>30572.009386980095</v>
      </c>
    </row>
    <row r="4" spans="1:9" ht="12.75">
      <c r="A4" s="6">
        <v>2345678</v>
      </c>
      <c r="B4" s="7" t="s">
        <v>13</v>
      </c>
      <c r="C4" s="8">
        <f>Sales!J6-Sales!J13</f>
        <v>101764.20000000007</v>
      </c>
      <c r="D4" s="14">
        <f>ROUND(C4/Sales!J6,4)</f>
        <v>0.2026</v>
      </c>
      <c r="E4" s="8">
        <f>AVERAGE(Sales!C6:I6)</f>
        <v>71748.17571428572</v>
      </c>
      <c r="F4" s="8">
        <f>MEDIAN(Sales!C6:I6)</f>
        <v>63867.15</v>
      </c>
      <c r="G4" s="8">
        <f>MAX(Sales!C6:I6)</f>
        <v>96408.06</v>
      </c>
      <c r="H4" s="8">
        <f>MIN(Sales!C6:I6)</f>
        <v>44655.44</v>
      </c>
      <c r="I4" s="9">
        <f>STDEV(Sales!C6:I6)</f>
        <v>18761.387033366198</v>
      </c>
    </row>
    <row r="5" spans="1:9" ht="12.75">
      <c r="A5" s="6">
        <v>5566778</v>
      </c>
      <c r="B5" s="7" t="s">
        <v>14</v>
      </c>
      <c r="C5" s="8">
        <f>Sales!J7-Sales!J14</f>
        <v>49887.669999999984</v>
      </c>
      <c r="D5" s="14">
        <f>ROUND(C5/Sales!J7,4)</f>
        <v>0.1153</v>
      </c>
      <c r="E5" s="8">
        <f>AVERAGE(Sales!C7:I7)</f>
        <v>61827.19714285714</v>
      </c>
      <c r="F5" s="8">
        <f>MEDIAN(Sales!C7:I7)</f>
        <v>77717.63</v>
      </c>
      <c r="G5" s="8">
        <f>MAX(Sales!C7:I7)</f>
        <v>85982.78</v>
      </c>
      <c r="H5" s="8">
        <f>MIN(Sales!C7:I7)</f>
        <v>12952.97</v>
      </c>
      <c r="I5" s="9">
        <f>STDEV(Sales!C7:I7)</f>
        <v>28884.392811928556</v>
      </c>
    </row>
    <row r="6" spans="1:9" ht="12.75">
      <c r="A6" s="6">
        <v>9988776</v>
      </c>
      <c r="B6" s="7" t="s">
        <v>15</v>
      </c>
      <c r="C6" s="8">
        <f>Sales!J8-Sales!J15</f>
        <v>87282.39000000001</v>
      </c>
      <c r="D6" s="14">
        <f>ROUND(C6/Sales!J8,4)</f>
        <v>0.2392</v>
      </c>
      <c r="E6" s="8">
        <f>AVERAGE(Sales!C8:I8)</f>
        <v>52130.50571428572</v>
      </c>
      <c r="F6" s="8">
        <f>MEDIAN(Sales!C8:I8)</f>
        <v>30747.49</v>
      </c>
      <c r="G6" s="8">
        <f>MAX(Sales!C8:I8)</f>
        <v>98361.52</v>
      </c>
      <c r="H6" s="8">
        <f>MIN(Sales!C8:I8)</f>
        <v>3055.31</v>
      </c>
      <c r="I6" s="9">
        <f>STDEV(Sales!C8:I8)</f>
        <v>39336.74942799961</v>
      </c>
    </row>
    <row r="7" spans="1:9" ht="13.5" thickBot="1">
      <c r="A7" s="10"/>
      <c r="B7" s="11"/>
      <c r="C7" s="12"/>
      <c r="D7" s="16"/>
      <c r="E7" s="12"/>
      <c r="F7" s="12"/>
      <c r="G7" s="12"/>
      <c r="H7" s="12"/>
      <c r="I7" s="13"/>
    </row>
    <row r="8" spans="1:9" ht="13.5" thickBot="1">
      <c r="A8" s="17"/>
      <c r="B8" s="18" t="s">
        <v>17</v>
      </c>
      <c r="C8" s="19">
        <f>SUM(C3:C7)</f>
        <v>327415.7700000001</v>
      </c>
      <c r="D8" s="20">
        <f>ROUND(C8/SUM(Sales!J5:J8),4)</f>
        <v>0.1978</v>
      </c>
      <c r="E8" s="19">
        <f>AVERAGE(Sales!C5:I8)</f>
        <v>59118.617142857154</v>
      </c>
      <c r="F8" s="19">
        <f>MEDIAN(Sales!C5:I8)</f>
        <v>61752.665</v>
      </c>
      <c r="G8" s="19">
        <f>MAX(Sales!C5:I8)</f>
        <v>98361.52</v>
      </c>
      <c r="H8" s="19">
        <f>MIN(Sales!C5:I8)</f>
        <v>3055.31</v>
      </c>
      <c r="I8" s="21">
        <f>STDEV(Sales!C5:I8)</f>
        <v>29819.04940478866</v>
      </c>
    </row>
  </sheetData>
  <mergeCells count="1">
    <mergeCell ref="A1:I1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&amp;L&amp;"Arial,Bold"Your Name&amp;CPrinted on: &amp;D &amp;T&amp;R&amp;8&amp;F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J15"/>
  <sheetViews>
    <sheetView zoomScale="80" zoomScaleNormal="80" workbookViewId="0" topLeftCell="A1">
      <selection activeCell="C32" sqref="C32"/>
    </sheetView>
  </sheetViews>
  <sheetFormatPr defaultColWidth="9.140625" defaultRowHeight="12.75"/>
  <cols>
    <col min="2" max="2" width="18.140625" style="0" bestFit="1" customWidth="1"/>
    <col min="3" max="10" width="13.28125" style="0" customWidth="1"/>
  </cols>
  <sheetData>
    <row r="1" spans="1:10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2" ht="13.5" thickBot="1">
      <c r="A2" s="1" t="s">
        <v>18</v>
      </c>
      <c r="B2" s="2">
        <f ca="1">NOW()</f>
        <v>37909.343960300925</v>
      </c>
    </row>
    <row r="3" spans="3:10" ht="14.25" thickBot="1">
      <c r="C3" s="26" t="s">
        <v>4</v>
      </c>
      <c r="D3" s="27"/>
      <c r="E3" s="27"/>
      <c r="F3" s="27"/>
      <c r="G3" s="27"/>
      <c r="H3" s="27"/>
      <c r="I3" s="27"/>
      <c r="J3" s="28"/>
    </row>
    <row r="4" spans="1:10" ht="12.75">
      <c r="A4" s="3" t="s">
        <v>1</v>
      </c>
      <c r="B4" s="4" t="s">
        <v>2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5" t="s">
        <v>12</v>
      </c>
    </row>
    <row r="5" spans="1:10" ht="12.75">
      <c r="A5" s="6">
        <v>1234567</v>
      </c>
      <c r="B5" s="7" t="s">
        <v>3</v>
      </c>
      <c r="C5" s="8">
        <v>98054.1</v>
      </c>
      <c r="D5" s="8">
        <v>29610.39</v>
      </c>
      <c r="E5" s="8">
        <v>24787.28</v>
      </c>
      <c r="F5" s="8">
        <v>57047.46</v>
      </c>
      <c r="G5" s="8">
        <v>84209.54</v>
      </c>
      <c r="H5" s="8">
        <v>43019.81</v>
      </c>
      <c r="I5" s="8">
        <v>18651.55</v>
      </c>
      <c r="J5" s="9">
        <f>SUM(C5:I5)</f>
        <v>355380.13</v>
      </c>
    </row>
    <row r="6" spans="1:10" ht="12.75">
      <c r="A6" s="6">
        <v>2345678</v>
      </c>
      <c r="B6" s="7" t="s">
        <v>13</v>
      </c>
      <c r="C6" s="8">
        <v>63867.15</v>
      </c>
      <c r="D6" s="8">
        <v>60368.12</v>
      </c>
      <c r="E6" s="8">
        <v>96408.06</v>
      </c>
      <c r="F6" s="8">
        <v>44655.44</v>
      </c>
      <c r="G6" s="8">
        <v>82164.95</v>
      </c>
      <c r="H6" s="8">
        <v>63137.21</v>
      </c>
      <c r="I6" s="8">
        <v>91636.3</v>
      </c>
      <c r="J6" s="9">
        <f>SUM(C6:I6)</f>
        <v>502237.23000000004</v>
      </c>
    </row>
    <row r="7" spans="1:10" ht="12.75">
      <c r="A7" s="6">
        <v>5566778</v>
      </c>
      <c r="B7" s="7" t="s">
        <v>14</v>
      </c>
      <c r="C7" s="8">
        <v>81210.01</v>
      </c>
      <c r="D7" s="8">
        <v>84600</v>
      </c>
      <c r="E7" s="8">
        <v>77717.63</v>
      </c>
      <c r="F7" s="8">
        <v>85982.78</v>
      </c>
      <c r="G7" s="8">
        <v>58038.06</v>
      </c>
      <c r="H7" s="8">
        <v>12952.97</v>
      </c>
      <c r="I7" s="8">
        <v>32288.93</v>
      </c>
      <c r="J7" s="9">
        <f>SUM(C7:I7)</f>
        <v>432790.38</v>
      </c>
    </row>
    <row r="8" spans="1:10" ht="13.5" thickBot="1">
      <c r="A8" s="10">
        <v>9988776</v>
      </c>
      <c r="B8" s="11" t="s">
        <v>15</v>
      </c>
      <c r="C8" s="12">
        <v>30747.49</v>
      </c>
      <c r="D8" s="12">
        <v>92272.04</v>
      </c>
      <c r="E8" s="12">
        <v>24832.7</v>
      </c>
      <c r="F8" s="12">
        <v>3055.31</v>
      </c>
      <c r="G8" s="12">
        <v>27325.85</v>
      </c>
      <c r="H8" s="12">
        <v>88318.63</v>
      </c>
      <c r="I8" s="12">
        <v>98361.52</v>
      </c>
      <c r="J8" s="13">
        <f>SUM(C8:I8)</f>
        <v>364913.54000000004</v>
      </c>
    </row>
    <row r="9" ht="13.5" thickBot="1"/>
    <row r="10" spans="3:10" ht="14.25" thickBot="1">
      <c r="C10" s="26" t="s">
        <v>16</v>
      </c>
      <c r="D10" s="27"/>
      <c r="E10" s="27"/>
      <c r="F10" s="27"/>
      <c r="G10" s="27"/>
      <c r="H10" s="27"/>
      <c r="I10" s="27"/>
      <c r="J10" s="28"/>
    </row>
    <row r="11" spans="1:10" ht="12.75">
      <c r="A11" s="3" t="s">
        <v>1</v>
      </c>
      <c r="B11" s="4" t="s">
        <v>2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5" t="s">
        <v>12</v>
      </c>
    </row>
    <row r="12" spans="1:10" ht="12.75">
      <c r="A12" s="6">
        <v>1234567</v>
      </c>
      <c r="B12" s="7" t="s">
        <v>3</v>
      </c>
      <c r="C12" s="8">
        <v>73540.58</v>
      </c>
      <c r="D12" s="8">
        <v>22208.13</v>
      </c>
      <c r="E12" s="8">
        <v>18590.46</v>
      </c>
      <c r="F12" s="8">
        <v>42785.6</v>
      </c>
      <c r="G12" s="8">
        <v>62126.3</v>
      </c>
      <c r="H12" s="8">
        <v>33658.89</v>
      </c>
      <c r="I12" s="8">
        <v>13988.66</v>
      </c>
      <c r="J12" s="9">
        <f>SUM(C12:I12)</f>
        <v>266898.62</v>
      </c>
    </row>
    <row r="13" spans="1:10" ht="12.75">
      <c r="A13" s="6">
        <v>2345678</v>
      </c>
      <c r="B13" s="7" t="s">
        <v>13</v>
      </c>
      <c r="C13" s="8">
        <v>51093.72</v>
      </c>
      <c r="D13" s="8">
        <v>48294.5</v>
      </c>
      <c r="E13" s="8">
        <v>76123.56</v>
      </c>
      <c r="F13" s="8">
        <v>35724.35</v>
      </c>
      <c r="G13" s="8">
        <v>64663.52</v>
      </c>
      <c r="H13" s="8">
        <v>51264.34</v>
      </c>
      <c r="I13" s="8">
        <v>73309.04</v>
      </c>
      <c r="J13" s="9">
        <f>SUM(C13:I13)</f>
        <v>400473.02999999997</v>
      </c>
    </row>
    <row r="14" spans="1:10" ht="12.75">
      <c r="A14" s="6">
        <v>5566778</v>
      </c>
      <c r="B14" s="7" t="s">
        <v>14</v>
      </c>
      <c r="C14" s="8">
        <v>71464.81</v>
      </c>
      <c r="D14" s="8">
        <v>75012.35</v>
      </c>
      <c r="E14" s="8">
        <v>68391.51</v>
      </c>
      <c r="F14" s="8">
        <v>75664.85</v>
      </c>
      <c r="G14" s="8">
        <v>52556.32</v>
      </c>
      <c r="H14" s="8">
        <v>11398.61</v>
      </c>
      <c r="I14" s="8">
        <v>28414.26</v>
      </c>
      <c r="J14" s="9">
        <f>SUM(C14:I14)</f>
        <v>382902.71</v>
      </c>
    </row>
    <row r="15" spans="1:10" ht="13.5" thickBot="1">
      <c r="A15" s="10">
        <v>9988776</v>
      </c>
      <c r="B15" s="11" t="s">
        <v>15</v>
      </c>
      <c r="C15" s="12">
        <v>24566.98</v>
      </c>
      <c r="D15" s="12">
        <v>70090.56</v>
      </c>
      <c r="E15" s="12">
        <v>19121.18</v>
      </c>
      <c r="F15" s="12">
        <v>2406.53</v>
      </c>
      <c r="G15" s="12">
        <v>21040.9</v>
      </c>
      <c r="H15" s="12">
        <v>68005.35</v>
      </c>
      <c r="I15" s="12">
        <v>72399.65</v>
      </c>
      <c r="J15" s="13">
        <f>SUM(C15:I15)</f>
        <v>277631.15</v>
      </c>
    </row>
  </sheetData>
  <mergeCells count="3">
    <mergeCell ref="A1:J1"/>
    <mergeCell ref="C3:J3"/>
    <mergeCell ref="C10:J10"/>
  </mergeCells>
  <printOptions horizontalCentered="1"/>
  <pageMargins left="0.75" right="0.75" top="1" bottom="1" header="0.5" footer="0.5"/>
  <pageSetup fitToHeight="1" fitToWidth="1" horizontalDpi="600" verticalDpi="600" orientation="landscape" scale="91" r:id="rId1"/>
  <headerFooter alignWithMargins="0">
    <oddFooter>&amp;L&amp;"Arial,Bold"Your Name&amp;R&amp;8&amp;F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Solution</dc:creator>
  <cp:keywords/>
  <dc:description/>
  <cp:lastModifiedBy>Rebekah Tidwell</cp:lastModifiedBy>
  <cp:lastPrinted>2003-10-15T12:15:08Z</cp:lastPrinted>
  <dcterms:created xsi:type="dcterms:W3CDTF">2001-07-09T04:52:57Z</dcterms:created>
  <dcterms:modified xsi:type="dcterms:W3CDTF">2003-10-15T12:15:18Z</dcterms:modified>
  <cp:category/>
  <cp:version/>
  <cp:contentType/>
  <cp:contentStatus/>
</cp:coreProperties>
</file>