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Loan Values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<sst xmlns="http://schemas.openxmlformats.org/spreadsheetml/2006/main" count="21" uniqueCount="20">
  <si>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</si>
  <si>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</si>
  <si>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</si>
  <si>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</si>
  <si>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provide a mortgage loan calculator for the customers of Premier Finance</t>
  </si>
  <si>
    <t>Mortgage Loan Calculator</t>
  </si>
  <si>
    <t>Enter the interest rate, number of years in the mortgage, and the loan amount.</t>
  </si>
  <si>
    <t>Current Interest Rate</t>
  </si>
  <si>
    <t>Years</t>
  </si>
  <si>
    <t>Loan Amount</t>
  </si>
  <si>
    <t>Monthly Payment</t>
  </si>
  <si>
    <t>Total Interest</t>
  </si>
  <si>
    <t>Payment Schedule</t>
  </si>
  <si>
    <t>Period</t>
  </si>
  <si>
    <t>Remaining Principal</t>
  </si>
  <si>
    <t>Interest Due</t>
  </si>
  <si>
    <t>Payment towards Principal</t>
  </si>
  <si>
    <t>Balance Due</t>
  </si>
  <si>
    <t>Current Date</t>
  </si>
  <si>
    <t>Student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</si>
</sst>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8" fillId="3" borderId="2" xfId="21" applyNumberFormat="1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168" fontId="8" fillId="3" borderId="2" xfId="17" applyNumberFormat="1" applyFont="1" applyFill="1" applyBorder="1" applyAlignment="1" applyProtection="1">
      <alignment/>
      <protection locked="0"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2325"/>
          <c:w val="0.936"/>
          <c:h val="0.76825"/>
        </c:manualLayout>
      </c:layout>
      <c:scatterChart>
        <c:scatterStyle val="line"/>
        <c:varyColors val="0"/>
        <c:ser>
          <c:idx val="1"/>
          <c:order val="0"/>
          <c:tx>
            <c:strRef>
              <c:f>Schedule!$C$3</c:f>
              <c:strCache>
                <c:ptCount val="1"/>
                <c:pt idx="0">
                  <c:v>Remaining Principal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Schedule!$B$4:$B$243</c:f>
              <c:numCach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Schedule!$C$4:$C$243</c:f>
              <c:numCache>
                <c:ptCount val="240"/>
                <c:pt idx="0">
                  <c:v>100000</c:v>
                </c:pt>
                <c:pt idx="1">
                  <c:v>99770.4460254741</c:v>
                </c:pt>
                <c:pt idx="2">
                  <c:v>99539.83992856495</c:v>
                </c:pt>
                <c:pt idx="3">
                  <c:v>99308.17688704497</c:v>
                </c:pt>
                <c:pt idx="4">
                  <c:v>99075.45205658469</c:v>
                </c:pt>
                <c:pt idx="5">
                  <c:v>98841.66057065147</c:v>
                </c:pt>
                <c:pt idx="6">
                  <c:v>98606.79754040772</c:v>
                </c:pt>
                <c:pt idx="7">
                  <c:v>98370.85805460867</c:v>
                </c:pt>
                <c:pt idx="8">
                  <c:v>98133.83717949972</c:v>
                </c:pt>
                <c:pt idx="9">
                  <c:v>97895.72995871319</c:v>
                </c:pt>
                <c:pt idx="10">
                  <c:v>97656.53141316472</c:v>
                </c:pt>
                <c:pt idx="11">
                  <c:v>97416.23654094915</c:v>
                </c:pt>
                <c:pt idx="12">
                  <c:v>97174.84031723592</c:v>
                </c:pt>
                <c:pt idx="13">
                  <c:v>96932.33769416402</c:v>
                </c:pt>
                <c:pt idx="14">
                  <c:v>96688.72360073637</c:v>
                </c:pt>
                <c:pt idx="15">
                  <c:v>96443.99294271384</c:v>
                </c:pt>
                <c:pt idx="16">
                  <c:v>96198.1406025087</c:v>
                </c:pt>
                <c:pt idx="17">
                  <c:v>95951.16143907764</c:v>
                </c:pt>
                <c:pt idx="18">
                  <c:v>95703.05028781417</c:v>
                </c:pt>
                <c:pt idx="19">
                  <c:v>95453.80196044075</c:v>
                </c:pt>
                <c:pt idx="20">
                  <c:v>95203.4112449002</c:v>
                </c:pt>
                <c:pt idx="21">
                  <c:v>94951.87290524675</c:v>
                </c:pt>
                <c:pt idx="22">
                  <c:v>94699.18168153656</c:v>
                </c:pt>
                <c:pt idx="23">
                  <c:v>94445.3322897177</c:v>
                </c:pt>
                <c:pt idx="24">
                  <c:v>94190.31942151967</c:v>
                </c:pt>
                <c:pt idx="25">
                  <c:v>93934.1377443424</c:v>
                </c:pt>
                <c:pt idx="26">
                  <c:v>93676.78190114473</c:v>
                </c:pt>
                <c:pt idx="27">
                  <c:v>93418.2465103324</c:v>
                </c:pt>
                <c:pt idx="28">
                  <c:v>93158.52616564553</c:v>
                </c:pt>
                <c:pt idx="29">
                  <c:v>92897.6154360455</c:v>
                </c:pt>
                <c:pt idx="30">
                  <c:v>92635.50886560147</c:v>
                </c:pt>
                <c:pt idx="31">
                  <c:v>92372.20097337624</c:v>
                </c:pt>
                <c:pt idx="32">
                  <c:v>92107.68625331164</c:v>
                </c:pt>
                <c:pt idx="33">
                  <c:v>91841.9591741134</c:v>
                </c:pt>
                <c:pt idx="34">
                  <c:v>91575.01417913553</c:v>
                </c:pt>
                <c:pt idx="35">
                  <c:v>91306.84568626399</c:v>
                </c:pt>
                <c:pt idx="36">
                  <c:v>91037.44808780012</c:v>
                </c:pt>
                <c:pt idx="37">
                  <c:v>90766.8157503433</c:v>
                </c:pt>
                <c:pt idx="38">
                  <c:v>90494.94301467313</c:v>
                </c:pt>
                <c:pt idx="39">
                  <c:v>90221.82419563114</c:v>
                </c:pt>
                <c:pt idx="40">
                  <c:v>89947.45358200188</c:v>
                </c:pt>
                <c:pt idx="41">
                  <c:v>89671.82543639348</c:v>
                </c:pt>
                <c:pt idx="42">
                  <c:v>89394.93399511771</c:v>
                </c:pt>
                <c:pt idx="43">
                  <c:v>89116.77346806943</c:v>
                </c:pt>
                <c:pt idx="44">
                  <c:v>88837.3380386055</c:v>
                </c:pt>
                <c:pt idx="45">
                  <c:v>88556.6218634232</c:v>
                </c:pt>
                <c:pt idx="46">
                  <c:v>88274.61907243798</c:v>
                </c:pt>
                <c:pt idx="47">
                  <c:v>87991.32376866076</c:v>
                </c:pt>
                <c:pt idx="48">
                  <c:v>87706.73002807455</c:v>
                </c:pt>
                <c:pt idx="49">
                  <c:v>87420.83189951065</c:v>
                </c:pt>
                <c:pt idx="50">
                  <c:v>87133.62340452417</c:v>
                </c:pt>
                <c:pt idx="51">
                  <c:v>86845.098537269</c:v>
                </c:pt>
                <c:pt idx="52">
                  <c:v>86555.25126437224</c:v>
                </c:pt>
                <c:pt idx="53">
                  <c:v>86264.07552480804</c:v>
                </c:pt>
                <c:pt idx="54">
                  <c:v>85971.56522977084</c:v>
                </c:pt>
                <c:pt idx="55">
                  <c:v>85677.71426254806</c:v>
                </c:pt>
                <c:pt idx="56">
                  <c:v>85382.51647839216</c:v>
                </c:pt>
                <c:pt idx="57">
                  <c:v>85085.96570439222</c:v>
                </c:pt>
                <c:pt idx="58">
                  <c:v>84788.05573934478</c:v>
                </c:pt>
                <c:pt idx="59">
                  <c:v>84488.78035362421</c:v>
                </c:pt>
                <c:pt idx="60">
                  <c:v>84188.13328905242</c:v>
                </c:pt>
                <c:pt idx="61">
                  <c:v>83886.10825876801</c:v>
                </c:pt>
                <c:pt idx="62">
                  <c:v>83582.6989470948</c:v>
                </c:pt>
                <c:pt idx="63">
                  <c:v>83277.89900940975</c:v>
                </c:pt>
                <c:pt idx="64">
                  <c:v>82971.70207201032</c:v>
                </c:pt>
                <c:pt idx="65">
                  <c:v>82664.10173198112</c:v>
                </c:pt>
                <c:pt idx="66">
                  <c:v>82355.09155706014</c:v>
                </c:pt>
                <c:pt idx="67">
                  <c:v>82044.6650855041</c:v>
                </c:pt>
                <c:pt idx="68">
                  <c:v>81732.81582595341</c:v>
                </c:pt>
                <c:pt idx="69">
                  <c:v>81419.53725729646</c:v>
                </c:pt>
                <c:pt idx="70">
                  <c:v>81104.82282853316</c:v>
                </c:pt>
                <c:pt idx="71">
                  <c:v>80788.66595863803</c:v>
                </c:pt>
                <c:pt idx="72">
                  <c:v>80471.06003642254</c:v>
                </c:pt>
                <c:pt idx="73">
                  <c:v>80151.9984203969</c:v>
                </c:pt>
                <c:pt idx="74">
                  <c:v>79831.47443863115</c:v>
                </c:pt>
                <c:pt idx="75">
                  <c:v>79509.48138861563</c:v>
                </c:pt>
                <c:pt idx="76">
                  <c:v>79186.01253712089</c:v>
                </c:pt>
                <c:pt idx="77">
                  <c:v>78861.06112005678</c:v>
                </c:pt>
                <c:pt idx="78">
                  <c:v>78534.62034233114</c:v>
                </c:pt>
                <c:pt idx="79">
                  <c:v>78206.68337770758</c:v>
                </c:pt>
                <c:pt idx="80">
                  <c:v>77877.24336866284</c:v>
                </c:pt>
                <c:pt idx="81">
                  <c:v>77546.2934262433</c:v>
                </c:pt>
                <c:pt idx="82">
                  <c:v>77213.82662992101</c:v>
                </c:pt>
                <c:pt idx="83">
                  <c:v>76879.83602744891</c:v>
                </c:pt>
                <c:pt idx="84">
                  <c:v>76544.31463471548</c:v>
                </c:pt>
                <c:pt idx="85">
                  <c:v>76207.2554355987</c:v>
                </c:pt>
                <c:pt idx="86">
                  <c:v>75868.65138181929</c:v>
                </c:pt>
                <c:pt idx="87">
                  <c:v>75528.4953927934</c:v>
                </c:pt>
                <c:pt idx="88">
                  <c:v>75186.78035548446</c:v>
                </c:pt>
                <c:pt idx="89">
                  <c:v>74843.49912425452</c:v>
                </c:pt>
                <c:pt idx="90">
                  <c:v>74498.64452071478</c:v>
                </c:pt>
                <c:pt idx="91">
                  <c:v>74152.20933357548</c:v>
                </c:pt>
                <c:pt idx="92">
                  <c:v>73804.18631849512</c:v>
                </c:pt>
                <c:pt idx="93">
                  <c:v>73454.56819792898</c:v>
                </c:pt>
                <c:pt idx="94">
                  <c:v>73103.34766097691</c:v>
                </c:pt>
                <c:pt idx="95">
                  <c:v>72750.51736323048</c:v>
                </c:pt>
                <c:pt idx="96">
                  <c:v>72396.06992661938</c:v>
                </c:pt>
                <c:pt idx="97">
                  <c:v>72039.99793925715</c:v>
                </c:pt>
                <c:pt idx="98">
                  <c:v>71682.29395528618</c:v>
                </c:pt>
                <c:pt idx="99">
                  <c:v>71322.950494722</c:v>
                </c:pt>
                <c:pt idx="100">
                  <c:v>70961.9600432969</c:v>
                </c:pt>
                <c:pt idx="101">
                  <c:v>70599.31505230277</c:v>
                </c:pt>
                <c:pt idx="102">
                  <c:v>70235.00793843325</c:v>
                </c:pt>
                <c:pt idx="103">
                  <c:v>69869.03108362516</c:v>
                </c:pt>
                <c:pt idx="104">
                  <c:v>69501.3768348992</c:v>
                </c:pt>
                <c:pt idx="105">
                  <c:v>69132.03750419992</c:v>
                </c:pt>
                <c:pt idx="106">
                  <c:v>68761.00536823494</c:v>
                </c:pt>
                <c:pt idx="107">
                  <c:v>68388.27266831344</c:v>
                </c:pt>
                <c:pt idx="108">
                  <c:v>68013.83161018397</c:v>
                </c:pt>
                <c:pt idx="109">
                  <c:v>67637.67436387141</c:v>
                </c:pt>
                <c:pt idx="110">
                  <c:v>67259.79306351325</c:v>
                </c:pt>
                <c:pt idx="111">
                  <c:v>66880.17980719512</c:v>
                </c:pt>
                <c:pt idx="112">
                  <c:v>66498.82665678553</c:v>
                </c:pt>
                <c:pt idx="113">
                  <c:v>66115.7256377699</c:v>
                </c:pt>
                <c:pt idx="114">
                  <c:v>65730.86873908377</c:v>
                </c:pt>
                <c:pt idx="115">
                  <c:v>65344.247912945335</c:v>
                </c:pt>
                <c:pt idx="116">
                  <c:v>64955.8550746871</c:v>
                </c:pt>
                <c:pt idx="117">
                  <c:v>64565.68210258684</c:v>
                </c:pt>
                <c:pt idx="118">
                  <c:v>64173.720837697794</c:v>
                </c:pt>
                <c:pt idx="119">
                  <c:v>63779.963083678005</c:v>
                </c:pt>
                <c:pt idx="120">
                  <c:v>63384.40060661896</c:v>
                </c:pt>
                <c:pt idx="121">
                  <c:v>62987.025134873395</c:v>
                </c:pt>
                <c:pt idx="122">
                  <c:v>62587.828358882325</c:v>
                </c:pt>
                <c:pt idx="123">
                  <c:v>62186.8019310013</c:v>
                </c:pt>
                <c:pt idx="124">
                  <c:v>61783.93746532581</c:v>
                </c:pt>
                <c:pt idx="125">
                  <c:v>61379.226537515984</c:v>
                </c:pt>
                <c:pt idx="126">
                  <c:v>60972.66068462036</c:v>
                </c:pt>
                <c:pt idx="127">
                  <c:v>60564.231404898965</c:v>
                </c:pt>
                <c:pt idx="128">
                  <c:v>60153.93015764551</c:v>
                </c:pt>
                <c:pt idx="129">
                  <c:v>59741.74836300882</c:v>
                </c:pt>
                <c:pt idx="130">
                  <c:v>59327.67740181337</c:v>
                </c:pt>
                <c:pt idx="131">
                  <c:v>58911.70861537911</c:v>
                </c:pt>
                <c:pt idx="132">
                  <c:v>58493.83330534036</c:v>
                </c:pt>
                <c:pt idx="133">
                  <c:v>58074.04273346393</c:v>
                </c:pt>
                <c:pt idx="134">
                  <c:v>57652.3281214664</c:v>
                </c:pt>
                <c:pt idx="135">
                  <c:v>57228.68065083055</c:v>
                </c:pt>
                <c:pt idx="136">
                  <c:v>56803.091462620956</c:v>
                </c:pt>
                <c:pt idx="137">
                  <c:v>56375.55165729873</c:v>
                </c:pt>
                <c:pt idx="138">
                  <c:v>55946.052294535446</c:v>
                </c:pt>
                <c:pt idx="139">
                  <c:v>55514.58439302616</c:v>
                </c:pt>
                <c:pt idx="140">
                  <c:v>55081.138930301626</c:v>
                </c:pt>
                <c:pt idx="141">
                  <c:v>54645.70684253961</c:v>
                </c:pt>
                <c:pt idx="142">
                  <c:v>54208.27902437534</c:v>
                </c:pt>
                <c:pt idx="143">
                  <c:v>53768.84632871116</c:v>
                </c:pt>
                <c:pt idx="144">
                  <c:v>53327.39956652518</c:v>
                </c:pt>
                <c:pt idx="145">
                  <c:v>52883.92950667918</c:v>
                </c:pt>
                <c:pt idx="146">
                  <c:v>52438.426875725556</c:v>
                </c:pt>
                <c:pt idx="147">
                  <c:v>51990.882357713395</c:v>
                </c:pt>
                <c:pt idx="148">
                  <c:v>51541.286593993675</c:v>
                </c:pt>
                <c:pt idx="149">
                  <c:v>51089.630183023575</c:v>
                </c:pt>
                <c:pt idx="150">
                  <c:v>50635.90368016986</c:v>
                </c:pt>
                <c:pt idx="151">
                  <c:v>50180.0975975114</c:v>
                </c:pt>
                <c:pt idx="152">
                  <c:v>49722.20240364075</c:v>
                </c:pt>
                <c:pt idx="153">
                  <c:v>49262.20852346487</c:v>
                </c:pt>
                <c:pt idx="154">
                  <c:v>48800.10633800484</c:v>
                </c:pt>
                <c:pt idx="155">
                  <c:v>48335.886184194795</c:v>
                </c:pt>
                <c:pt idx="156">
                  <c:v>47869.53835467978</c:v>
                </c:pt>
                <c:pt idx="157">
                  <c:v>47401.05309761283</c:v>
                </c:pt>
                <c:pt idx="158">
                  <c:v>46930.42061645098</c:v>
                </c:pt>
                <c:pt idx="159">
                  <c:v>46457.631069750474</c:v>
                </c:pt>
                <c:pt idx="160">
                  <c:v>45982.674570960924</c:v>
                </c:pt>
                <c:pt idx="161">
                  <c:v>45505.54118821859</c:v>
                </c:pt>
                <c:pt idx="162">
                  <c:v>45026.22094413869</c:v>
                </c:pt>
                <c:pt idx="163">
                  <c:v>44544.70381560675</c:v>
                </c:pt>
                <c:pt idx="164">
                  <c:v>44060.979733569045</c:v>
                </c:pt>
                <c:pt idx="165">
                  <c:v>43575.038582822</c:v>
                </c:pt>
                <c:pt idx="166">
                  <c:v>43086.870201800695</c:v>
                </c:pt>
                <c:pt idx="167">
                  <c:v>42596.46438236638</c:v>
                </c:pt>
                <c:pt idx="168">
                  <c:v>42103.810869592984</c:v>
                </c:pt>
                <c:pt idx="169">
                  <c:v>41608.899361552714</c:v>
                </c:pt>
                <c:pt idx="170">
                  <c:v>41111.71950910059</c:v>
                </c:pt>
                <c:pt idx="171">
                  <c:v>40612.260915658066</c:v>
                </c:pt>
                <c:pt idx="172">
                  <c:v>40110.51313699559</c:v>
                </c:pt>
                <c:pt idx="173">
                  <c:v>39606.46568101425</c:v>
                </c:pt>
                <c:pt idx="174">
                  <c:v>39100.10800752632</c:v>
                </c:pt>
                <c:pt idx="175">
                  <c:v>38591.42952803492</c:v>
                </c:pt>
                <c:pt idx="176">
                  <c:v>38080.41960551251</c:v>
                </c:pt>
                <c:pt idx="177">
                  <c:v>37567.06755417853</c:v>
                </c:pt>
                <c:pt idx="178">
                  <c:v>37051.36263927595</c:v>
                </c:pt>
                <c:pt idx="179">
                  <c:v>36533.29407684672</c:v>
                </c:pt>
                <c:pt idx="180">
                  <c:v>36012.85103350637</c:v>
                </c:pt>
                <c:pt idx="181">
                  <c:v>35490.02262621737</c:v>
                </c:pt>
                <c:pt idx="182">
                  <c:v>34964.797922061625</c:v>
                </c:pt>
                <c:pt idx="183">
                  <c:v>34437.165938011836</c:v>
                </c:pt>
                <c:pt idx="184">
                  <c:v>33907.11564070182</c:v>
                </c:pt>
                <c:pt idx="185">
                  <c:v>33374.6359461958</c:v>
                </c:pt>
                <c:pt idx="186">
                  <c:v>32839.71571975663</c:v>
                </c:pt>
                <c:pt idx="187">
                  <c:v>32302.34377561294</c:v>
                </c:pt>
                <c:pt idx="188">
                  <c:v>31762.50887672526</c:v>
                </c:pt>
                <c:pt idx="189">
                  <c:v>31220.199734551014</c:v>
                </c:pt>
                <c:pt idx="190">
                  <c:v>30675.405008808466</c:v>
                </c:pt>
                <c:pt idx="191">
                  <c:v>30128.1133072396</c:v>
                </c:pt>
                <c:pt idx="192">
                  <c:v>29578.313185371877</c:v>
                </c:pt>
                <c:pt idx="193">
                  <c:v>29025.993146278925</c:v>
                </c:pt>
                <c:pt idx="194">
                  <c:v>28471.14164034013</c:v>
                </c:pt>
                <c:pt idx="195">
                  <c:v>27913.74706499912</c:v>
                </c:pt>
                <c:pt idx="196">
                  <c:v>27353.79776452113</c:v>
                </c:pt>
                <c:pt idx="197">
                  <c:v>26791.28202974928</c:v>
                </c:pt>
                <c:pt idx="198">
                  <c:v>26226.188097859726</c:v>
                </c:pt>
                <c:pt idx="199">
                  <c:v>25658.504152115678</c:v>
                </c:pt>
                <c:pt idx="200">
                  <c:v>25088.218321620305</c:v>
                </c:pt>
                <c:pt idx="201">
                  <c:v>24515.318681068493</c:v>
                </c:pt>
                <c:pt idx="202">
                  <c:v>23939.793250497485</c:v>
                </c:pt>
                <c:pt idx="203">
                  <c:v>23361.62999503636</c:v>
                </c:pt>
                <c:pt idx="204">
                  <c:v>22780.816824654372</c:v>
                </c:pt>
                <c:pt idx="205">
                  <c:v>22197.34159390813</c:v>
                </c:pt>
                <c:pt idx="206">
                  <c:v>21611.19210168764</c:v>
                </c:pt>
                <c:pt idx="207">
                  <c:v>21022.356090961137</c:v>
                </c:pt>
                <c:pt idx="208">
                  <c:v>20430.821248518805</c:v>
                </c:pt>
                <c:pt idx="209">
                  <c:v>19836.57520471528</c:v>
                </c:pt>
                <c:pt idx="210">
                  <c:v>19239.605533210986</c:v>
                </c:pt>
                <c:pt idx="211">
                  <c:v>18639.8997507123</c:v>
                </c:pt>
                <c:pt idx="212">
                  <c:v>18037.44531671049</c:v>
                </c:pt>
                <c:pt idx="213">
                  <c:v>17432.22963321951</c:v>
                </c:pt>
                <c:pt idx="214">
                  <c:v>16824.240044512528</c:v>
                </c:pt>
                <c:pt idx="215">
                  <c:v>16213.463836857305</c:v>
                </c:pt>
                <c:pt idx="216">
                  <c:v>15599.888238250329</c:v>
                </c:pt>
                <c:pt idx="217">
                  <c:v>14983.500418149737</c:v>
                </c:pt>
                <c:pt idx="218">
                  <c:v>14364.287487207019</c:v>
                </c:pt>
                <c:pt idx="219">
                  <c:v>13742.236496997479</c:v>
                </c:pt>
                <c:pt idx="220">
                  <c:v>13117.334439749478</c:v>
                </c:pt>
                <c:pt idx="221">
                  <c:v>12489.568248072424</c:v>
                </c:pt>
                <c:pt idx="222">
                  <c:v>11858.924794683518</c:v>
                </c:pt>
                <c:pt idx="223">
                  <c:v>11225.390892133246</c:v>
                </c:pt>
                <c:pt idx="224">
                  <c:v>10588.953292529619</c:v>
                </c:pt>
                <c:pt idx="225">
                  <c:v>9949.598687261141</c:v>
                </c:pt>
                <c:pt idx="226">
                  <c:v>9307.313706718516</c:v>
                </c:pt>
                <c:pt idx="227">
                  <c:v>8662.084920015071</c:v>
                </c:pt>
                <c:pt idx="228">
                  <c:v>8013.898834705902</c:v>
                </c:pt>
                <c:pt idx="229">
                  <c:v>7362.741896505732</c:v>
                </c:pt>
                <c:pt idx="230">
                  <c:v>6708.600489005478</c:v>
                </c:pt>
                <c:pt idx="231">
                  <c:v>6051.460933387515</c:v>
                </c:pt>
                <c:pt idx="232">
                  <c:v>5391.3094881396355</c:v>
                </c:pt>
                <c:pt idx="233">
                  <c:v>4728.132348767704</c:v>
                </c:pt>
                <c:pt idx="234">
                  <c:v>4061.915647506984</c:v>
                </c:pt>
                <c:pt idx="235">
                  <c:v>3392.6454530321525</c:v>
                </c:pt>
                <c:pt idx="236">
                  <c:v>2720.307770165978</c:v>
                </c:pt>
                <c:pt idx="237">
                  <c:v>2044.888539586667</c:v>
                </c:pt>
                <c:pt idx="238">
                  <c:v>1366.3736375338676</c:v>
                </c:pt>
                <c:pt idx="239">
                  <c:v>684.7488755133259</c:v>
                </c:pt>
              </c:numCache>
            </c:numRef>
          </c:yVal>
          <c:smooth val="0"/>
        </c:ser>
        <c:axId val="40548704"/>
        <c:axId val="29394017"/>
      </c:scatterChart>
      <c:valAx>
        <c:axId val="4054870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94017"/>
        <c:crosses val="autoZero"/>
        <c:crossBetween val="midCat"/>
        <c:dispUnits/>
      </c:valAx>
      <c:valAx>
        <c:axId val="29394017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40548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Breakdown of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175"/>
          <c:w val="0.42125"/>
          <c:h val="0.7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('Loan Values'!$A$7,'Loan Values'!$A$10)</c:f>
              <c:strCache/>
            </c:strRef>
          </c:cat>
          <c:val>
            <c:numRef>
              <c:f>('Loan Values'!$B$7,'Loan Values'!$B$10)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3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47625</xdr:rowOff>
    </xdr:from>
    <xdr:to>
      <xdr:col>2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2038350"/>
        <a:ext cx="3057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11</xdr:row>
      <xdr:rowOff>28575</xdr:rowOff>
    </xdr:from>
    <xdr:to>
      <xdr:col>7</xdr:col>
      <xdr:colOff>419100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352800" y="2019300"/>
        <a:ext cx="3200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17" t="s">
        <v>0</v>
      </c>
      <c r="B1" s="18"/>
    </row>
    <row r="2" ht="13.5" thickTop="1"/>
    <row r="3" spans="1:2" ht="12.75">
      <c r="A3" s="2" t="s">
        <v>1</v>
      </c>
      <c r="B3" s="3" t="s">
        <v>18</v>
      </c>
    </row>
    <row r="4" spans="1:2" ht="12.75">
      <c r="A4" s="2" t="s">
        <v>2</v>
      </c>
      <c r="B4" s="3" t="s">
        <v>19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17" t="s">
        <v>5</v>
      </c>
      <c r="B1" s="18"/>
    </row>
    <row r="2" ht="15.75" thickTop="1">
      <c r="A2" s="5"/>
    </row>
    <row r="3" ht="15">
      <c r="A3" s="5" t="s">
        <v>6</v>
      </c>
    </row>
    <row r="4" ht="5.25" customHeight="1">
      <c r="A4" s="5"/>
    </row>
    <row r="5" spans="1:2" ht="15">
      <c r="A5" s="5" t="s">
        <v>7</v>
      </c>
      <c r="B5" s="6">
        <v>0.055</v>
      </c>
    </row>
    <row r="6" spans="1:2" ht="15">
      <c r="A6" s="5" t="s">
        <v>8</v>
      </c>
      <c r="B6" s="7">
        <v>20</v>
      </c>
    </row>
    <row r="7" spans="1:2" ht="15">
      <c r="A7" s="5" t="s">
        <v>9</v>
      </c>
      <c r="B7" s="8">
        <v>100000</v>
      </c>
    </row>
    <row r="8" ht="6.75" customHeight="1">
      <c r="A8" s="5"/>
    </row>
    <row r="9" spans="1:2" ht="15">
      <c r="A9" s="5" t="s">
        <v>10</v>
      </c>
      <c r="B9" s="9">
        <f>PMT(B5/12,B6*12,-B7)</f>
        <v>687.8873078592378</v>
      </c>
    </row>
    <row r="10" spans="1:2" ht="15">
      <c r="A10" s="5" t="s">
        <v>11</v>
      </c>
      <c r="B10" s="9">
        <f>B9*B6*12-B7</f>
        <v>65092.95388621709</v>
      </c>
    </row>
  </sheetData>
  <sheetProtection formatCells="0" formatColumns="0" formatRows="0"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5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0" customWidth="1"/>
    <col min="2" max="2" width="10.7109375" style="10" customWidth="1"/>
    <col min="3" max="3" width="14.28125" style="10" bestFit="1" customWidth="1"/>
    <col min="4" max="4" width="12.57421875" style="10" bestFit="1" customWidth="1"/>
    <col min="5" max="5" width="9.28125" style="10" bestFit="1" customWidth="1"/>
    <col min="6" max="6" width="19.57421875" style="10" bestFit="1" customWidth="1"/>
    <col min="7" max="7" width="13.57421875" style="10" customWidth="1"/>
    <col min="8" max="8" width="9.140625" style="10" customWidth="1"/>
    <col min="9" max="9" width="17.00390625" style="10" bestFit="1" customWidth="1"/>
    <col min="10" max="16384" width="9.140625" style="10" customWidth="1"/>
  </cols>
  <sheetData>
    <row r="1" spans="2:4" ht="26.25" thickBot="1">
      <c r="B1" s="19" t="s">
        <v>12</v>
      </c>
      <c r="C1" s="20"/>
      <c r="D1" s="20"/>
    </row>
    <row r="2" ht="13.5" thickTop="1"/>
    <row r="3" spans="2:7" ht="12.75">
      <c r="B3" s="11" t="s">
        <v>13</v>
      </c>
      <c r="C3" s="11" t="s">
        <v>14</v>
      </c>
      <c r="D3" s="11" t="s">
        <v>10</v>
      </c>
      <c r="E3" s="11" t="s">
        <v>15</v>
      </c>
      <c r="F3" s="11" t="s">
        <v>16</v>
      </c>
      <c r="G3" s="11" t="s">
        <v>17</v>
      </c>
    </row>
    <row r="4" spans="2:7" ht="12.75">
      <c r="B4" s="12">
        <v>1</v>
      </c>
      <c r="C4" s="13">
        <f>'Loan Values'!B7</f>
        <v>100000</v>
      </c>
      <c r="D4" s="13">
        <f>'Loan Values'!$B$9</f>
        <v>687.8873078592378</v>
      </c>
      <c r="E4" s="13">
        <f>-IPMT('Loan Values'!$B$5/12,B4,'Loan Values'!$B$6*12,'Loan Values'!$B$7)</f>
        <v>458.3333333333333</v>
      </c>
      <c r="F4" s="13">
        <f>-PPMT('Loan Values'!$B$5/12,B4,'Loan Values'!$B$6*12,'Loan Values'!$B$7)</f>
        <v>229.5539745259045</v>
      </c>
      <c r="G4" s="13">
        <f aca="true" t="shared" si="0" ref="G4:G67">C4-F4</f>
        <v>99770.4460254741</v>
      </c>
    </row>
    <row r="5" spans="2:7" ht="12.75">
      <c r="B5" s="14">
        <v>2</v>
      </c>
      <c r="C5" s="15">
        <f aca="true" t="shared" si="1" ref="C5:C68">G4</f>
        <v>99770.4460254741</v>
      </c>
      <c r="D5" s="15">
        <f>IF(C5&lt;0.01,0,'Loan Values'!$B$9)</f>
        <v>687.8873078592378</v>
      </c>
      <c r="E5" s="15">
        <f>IF(D5=0,0,-IPMT('Loan Values'!$B$5/12,B5,'Loan Values'!$B$6*12,'Loan Values'!$B$7))</f>
        <v>457.28121095008964</v>
      </c>
      <c r="F5" s="15">
        <f>IF(D5=0,0,-PPMT('Loan Values'!$B$5/12,B5,'Loan Values'!$B$6*12,'Loan Values'!$B$7))</f>
        <v>230.60609690914816</v>
      </c>
      <c r="G5" s="15">
        <f t="shared" si="0"/>
        <v>99539.83992856495</v>
      </c>
    </row>
    <row r="6" spans="2:7" ht="12.75">
      <c r="B6" s="12">
        <v>3</v>
      </c>
      <c r="C6" s="13">
        <f t="shared" si="1"/>
        <v>99539.83992856495</v>
      </c>
      <c r="D6" s="13">
        <f>IF(C6&lt;0.01,0,'Loan Values'!$B$9)</f>
        <v>687.8873078592378</v>
      </c>
      <c r="E6" s="13">
        <f>IF(D6=0,0,-IPMT('Loan Values'!$B$5/12,B6,'Loan Values'!$B$6*12,'Loan Values'!$B$7))</f>
        <v>456.224266339256</v>
      </c>
      <c r="F6" s="13">
        <f>IF(D6=0,0,-PPMT('Loan Values'!$B$5/12,B6,'Loan Values'!$B$6*12,'Loan Values'!$B$7))</f>
        <v>231.6630415199818</v>
      </c>
      <c r="G6" s="13">
        <f t="shared" si="0"/>
        <v>99308.17688704497</v>
      </c>
    </row>
    <row r="7" spans="2:7" ht="12.75">
      <c r="B7" s="14">
        <v>4</v>
      </c>
      <c r="C7" s="15">
        <f t="shared" si="1"/>
        <v>99308.17688704497</v>
      </c>
      <c r="D7" s="15">
        <f>IF(C7&lt;0.01,0,'Loan Values'!$B$9)</f>
        <v>687.8873078592378</v>
      </c>
      <c r="E7" s="15">
        <f>IF(D7=0,0,-IPMT('Loan Values'!$B$5/12,B7,'Loan Values'!$B$6*12,'Loan Values'!$B$7))</f>
        <v>455.16247739895607</v>
      </c>
      <c r="F7" s="15">
        <f>IF(D7=0,0,-PPMT('Loan Values'!$B$5/12,B7,'Loan Values'!$B$6*12,'Loan Values'!$B$7))</f>
        <v>232.72483046028174</v>
      </c>
      <c r="G7" s="15">
        <f t="shared" si="0"/>
        <v>99075.45205658469</v>
      </c>
    </row>
    <row r="8" spans="2:7" ht="12.75">
      <c r="B8" s="12">
        <v>5</v>
      </c>
      <c r="C8" s="13">
        <f t="shared" si="1"/>
        <v>99075.45205658469</v>
      </c>
      <c r="D8" s="13">
        <f>IF(C8&lt;0.01,0,'Loan Values'!$B$9)</f>
        <v>687.8873078592378</v>
      </c>
      <c r="E8" s="13">
        <f>IF(D8=0,0,-IPMT('Loan Values'!$B$5/12,B8,'Loan Values'!$B$6*12,'Loan Values'!$B$7))</f>
        <v>454.0958219260132</v>
      </c>
      <c r="F8" s="13">
        <f>IF(D8=0,0,-PPMT('Loan Values'!$B$5/12,B8,'Loan Values'!$B$6*12,'Loan Values'!$B$7))</f>
        <v>233.79148593322464</v>
      </c>
      <c r="G8" s="13">
        <f t="shared" si="0"/>
        <v>98841.66057065147</v>
      </c>
    </row>
    <row r="9" spans="2:7" ht="12.75">
      <c r="B9" s="14">
        <v>6</v>
      </c>
      <c r="C9" s="15">
        <f t="shared" si="1"/>
        <v>98841.66057065147</v>
      </c>
      <c r="D9" s="15">
        <f>IF(C9&lt;0.01,0,'Loan Values'!$B$9)</f>
        <v>687.8873078592378</v>
      </c>
      <c r="E9" s="15">
        <f>IF(D9=0,0,-IPMT('Loan Values'!$B$5/12,B9,'Loan Values'!$B$6*12,'Loan Values'!$B$7))</f>
        <v>453.0242776154858</v>
      </c>
      <c r="F9" s="15">
        <f>IF(D9=0,0,-PPMT('Loan Values'!$B$5/12,B9,'Loan Values'!$B$6*12,'Loan Values'!$B$7))</f>
        <v>234.863030243752</v>
      </c>
      <c r="G9" s="15">
        <f t="shared" si="0"/>
        <v>98606.79754040772</v>
      </c>
    </row>
    <row r="10" spans="2:7" ht="12.75">
      <c r="B10" s="12">
        <v>7</v>
      </c>
      <c r="C10" s="13">
        <f t="shared" si="1"/>
        <v>98606.79754040772</v>
      </c>
      <c r="D10" s="13">
        <f>IF(C10&lt;0.01,0,'Loan Values'!$B$9)</f>
        <v>687.8873078592378</v>
      </c>
      <c r="E10" s="13">
        <f>IF(D10=0,0,-IPMT('Loan Values'!$B$5/12,B10,'Loan Values'!$B$6*12,'Loan Values'!$B$7))</f>
        <v>451.947822060202</v>
      </c>
      <c r="F10" s="13">
        <f>IF(D10=0,0,-PPMT('Loan Values'!$B$5/12,B10,'Loan Values'!$B$6*12,'Loan Values'!$B$7))</f>
        <v>235.93948579903582</v>
      </c>
      <c r="G10" s="13">
        <f t="shared" si="0"/>
        <v>98370.85805460867</v>
      </c>
    </row>
    <row r="11" spans="2:7" ht="12.75">
      <c r="B11" s="14">
        <v>8</v>
      </c>
      <c r="C11" s="15">
        <f t="shared" si="1"/>
        <v>98370.85805460867</v>
      </c>
      <c r="D11" s="15">
        <f>IF(C11&lt;0.01,0,'Loan Values'!$B$9)</f>
        <v>687.8873078592378</v>
      </c>
      <c r="E11" s="15">
        <f>IF(D11=0,0,-IPMT('Loan Values'!$B$5/12,B11,'Loan Values'!$B$6*12,'Loan Values'!$B$7))</f>
        <v>450.8664327502897</v>
      </c>
      <c r="F11" s="15">
        <f>IF(D11=0,0,-PPMT('Loan Values'!$B$5/12,B11,'Loan Values'!$B$6*12,'Loan Values'!$B$7))</f>
        <v>237.02087510894813</v>
      </c>
      <c r="G11" s="15">
        <f t="shared" si="0"/>
        <v>98133.83717949972</v>
      </c>
    </row>
    <row r="12" spans="2:7" ht="12.75">
      <c r="B12" s="12">
        <v>9</v>
      </c>
      <c r="C12" s="13">
        <f t="shared" si="1"/>
        <v>98133.83717949972</v>
      </c>
      <c r="D12" s="13">
        <f>IF(C12&lt;0.01,0,'Loan Values'!$B$9)</f>
        <v>687.8873078592378</v>
      </c>
      <c r="E12" s="13">
        <f>IF(D12=0,0,-IPMT('Loan Values'!$B$5/12,B12,'Loan Values'!$B$6*12,'Loan Values'!$B$7))</f>
        <v>449.78008707270703</v>
      </c>
      <c r="F12" s="13">
        <f>IF(D12=0,0,-PPMT('Loan Values'!$B$5/12,B12,'Loan Values'!$B$6*12,'Loan Values'!$B$7))</f>
        <v>238.10722078653077</v>
      </c>
      <c r="G12" s="13">
        <f t="shared" si="0"/>
        <v>97895.72995871319</v>
      </c>
    </row>
    <row r="13" spans="2:7" ht="12.75">
      <c r="B13" s="14">
        <v>10</v>
      </c>
      <c r="C13" s="15">
        <f t="shared" si="1"/>
        <v>97895.72995871319</v>
      </c>
      <c r="D13" s="15">
        <f>IF(C13&lt;0.01,0,'Loan Values'!$B$9)</f>
        <v>687.8873078592378</v>
      </c>
      <c r="E13" s="15">
        <f>IF(D13=0,0,-IPMT('Loan Values'!$B$5/12,B13,'Loan Values'!$B$6*12,'Loan Values'!$B$7))</f>
        <v>448.68876231076877</v>
      </c>
      <c r="F13" s="15">
        <f>IF(D13=0,0,-PPMT('Loan Values'!$B$5/12,B13,'Loan Values'!$B$6*12,'Loan Values'!$B$7))</f>
        <v>239.19854554846904</v>
      </c>
      <c r="G13" s="15">
        <f t="shared" si="0"/>
        <v>97656.53141316472</v>
      </c>
    </row>
    <row r="14" spans="2:7" ht="12.75">
      <c r="B14" s="12">
        <v>11</v>
      </c>
      <c r="C14" s="13">
        <f t="shared" si="1"/>
        <v>97656.53141316472</v>
      </c>
      <c r="D14" s="13">
        <f>IF(C14&lt;0.01,0,'Loan Values'!$B$9)</f>
        <v>687.8873078592378</v>
      </c>
      <c r="E14" s="13">
        <f>IF(D14=0,0,-IPMT('Loan Values'!$B$5/12,B14,'Loan Values'!$B$6*12,'Loan Values'!$B$7))</f>
        <v>447.59243564367165</v>
      </c>
      <c r="F14" s="13">
        <f>IF(D14=0,0,-PPMT('Loan Values'!$B$5/12,B14,'Loan Values'!$B$6*12,'Loan Values'!$B$7))</f>
        <v>240.29487221556616</v>
      </c>
      <c r="G14" s="13">
        <f t="shared" si="0"/>
        <v>97416.23654094915</v>
      </c>
    </row>
    <row r="15" spans="2:7" ht="12.75">
      <c r="B15" s="14">
        <v>12</v>
      </c>
      <c r="C15" s="15">
        <f t="shared" si="1"/>
        <v>97416.23654094915</v>
      </c>
      <c r="D15" s="15">
        <f>IF(C15&lt;0.01,0,'Loan Values'!$B$9)</f>
        <v>687.8873078592378</v>
      </c>
      <c r="E15" s="15">
        <f>IF(D15=0,0,-IPMT('Loan Values'!$B$5/12,B15,'Loan Values'!$B$6*12,'Loan Values'!$B$7))</f>
        <v>446.49108414601693</v>
      </c>
      <c r="F15" s="15">
        <f>IF(D15=0,0,-PPMT('Loan Values'!$B$5/12,B15,'Loan Values'!$B$6*12,'Loan Values'!$B$7))</f>
        <v>241.39622371322088</v>
      </c>
      <c r="G15" s="15">
        <f t="shared" si="0"/>
        <v>97174.84031723592</v>
      </c>
    </row>
    <row r="16" spans="2:7" ht="12.75">
      <c r="B16" s="12">
        <v>13</v>
      </c>
      <c r="C16" s="13">
        <f t="shared" si="1"/>
        <v>97174.84031723592</v>
      </c>
      <c r="D16" s="13">
        <f>IF(C16&lt;0.01,0,'Loan Values'!$B$9)</f>
        <v>687.8873078592378</v>
      </c>
      <c r="E16" s="13">
        <f>IF(D16=0,0,-IPMT('Loan Values'!$B$5/12,B16,'Loan Values'!$B$6*12,'Loan Values'!$B$7))</f>
        <v>445.38468478733137</v>
      </c>
      <c r="F16" s="13">
        <f>IF(D16=0,0,-PPMT('Loan Values'!$B$5/12,B16,'Loan Values'!$B$6*12,'Loan Values'!$B$7))</f>
        <v>242.50262307190644</v>
      </c>
      <c r="G16" s="13">
        <f t="shared" si="0"/>
        <v>96932.33769416402</v>
      </c>
    </row>
    <row r="17" spans="2:7" ht="12.75">
      <c r="B17" s="14">
        <v>14</v>
      </c>
      <c r="C17" s="15">
        <f t="shared" si="1"/>
        <v>96932.33769416402</v>
      </c>
      <c r="D17" s="15">
        <f>IF(C17&lt;0.01,0,'Loan Values'!$B$9)</f>
        <v>687.8873078592378</v>
      </c>
      <c r="E17" s="15">
        <f>IF(D17=0,0,-IPMT('Loan Values'!$B$5/12,B17,'Loan Values'!$B$6*12,'Loan Values'!$B$7))</f>
        <v>444.27321443158513</v>
      </c>
      <c r="F17" s="15">
        <f>IF(D17=0,0,-PPMT('Loan Values'!$B$5/12,B17,'Loan Values'!$B$6*12,'Loan Values'!$B$7))</f>
        <v>243.61409342765268</v>
      </c>
      <c r="G17" s="15">
        <f t="shared" si="0"/>
        <v>96688.72360073637</v>
      </c>
    </row>
    <row r="18" spans="2:7" ht="12.75">
      <c r="B18" s="12">
        <v>15</v>
      </c>
      <c r="C18" s="13">
        <f t="shared" si="1"/>
        <v>96688.72360073637</v>
      </c>
      <c r="D18" s="13">
        <f>IF(C18&lt;0.01,0,'Loan Values'!$B$9)</f>
        <v>687.8873078592378</v>
      </c>
      <c r="E18" s="13">
        <f>IF(D18=0,0,-IPMT('Loan Values'!$B$5/12,B18,'Loan Values'!$B$6*12,'Loan Values'!$B$7))</f>
        <v>443.15664983670837</v>
      </c>
      <c r="F18" s="13">
        <f>IF(D18=0,0,-PPMT('Loan Values'!$B$5/12,B18,'Loan Values'!$B$6*12,'Loan Values'!$B$7))</f>
        <v>244.73065802252944</v>
      </c>
      <c r="G18" s="13">
        <f t="shared" si="0"/>
        <v>96443.99294271384</v>
      </c>
    </row>
    <row r="19" spans="2:7" ht="12.75">
      <c r="B19" s="14">
        <v>16</v>
      </c>
      <c r="C19" s="15">
        <f t="shared" si="1"/>
        <v>96443.99294271384</v>
      </c>
      <c r="D19" s="15">
        <f>IF(C19&lt;0.01,0,'Loan Values'!$B$9)</f>
        <v>687.8873078592378</v>
      </c>
      <c r="E19" s="15">
        <f>IF(D19=0,0,-IPMT('Loan Values'!$B$5/12,B19,'Loan Values'!$B$6*12,'Loan Values'!$B$7))</f>
        <v>442.0349676541052</v>
      </c>
      <c r="F19" s="15">
        <f>IF(D19=0,0,-PPMT('Loan Values'!$B$5/12,B19,'Loan Values'!$B$6*12,'Loan Values'!$B$7))</f>
        <v>245.85234020513263</v>
      </c>
      <c r="G19" s="15">
        <f t="shared" si="0"/>
        <v>96198.1406025087</v>
      </c>
    </row>
    <row r="20" spans="2:7" ht="12.75">
      <c r="B20" s="12">
        <v>17</v>
      </c>
      <c r="C20" s="13">
        <f t="shared" si="1"/>
        <v>96198.1406025087</v>
      </c>
      <c r="D20" s="13">
        <f>IF(C20&lt;0.01,0,'Loan Values'!$B$9)</f>
        <v>687.8873078592378</v>
      </c>
      <c r="E20" s="13">
        <f>IF(D20=0,0,-IPMT('Loan Values'!$B$5/12,B20,'Loan Values'!$B$6*12,'Loan Values'!$B$7))</f>
        <v>440.9081444281649</v>
      </c>
      <c r="F20" s="13">
        <f>IF(D20=0,0,-PPMT('Loan Values'!$B$5/12,B20,'Loan Values'!$B$6*12,'Loan Values'!$B$7))</f>
        <v>246.9791634310729</v>
      </c>
      <c r="G20" s="13">
        <f t="shared" si="0"/>
        <v>95951.16143907764</v>
      </c>
    </row>
    <row r="21" spans="2:7" ht="12.75">
      <c r="B21" s="14">
        <v>18</v>
      </c>
      <c r="C21" s="15">
        <f t="shared" si="1"/>
        <v>95951.16143907764</v>
      </c>
      <c r="D21" s="15">
        <f>IF(C21&lt;0.01,0,'Loan Values'!$B$9)</f>
        <v>687.8873078592378</v>
      </c>
      <c r="E21" s="15">
        <f>IF(D21=0,0,-IPMT('Loan Values'!$B$5/12,B21,'Loan Values'!$B$6*12,'Loan Values'!$B$7))</f>
        <v>439.77615659577253</v>
      </c>
      <c r="F21" s="15">
        <f>IF(D21=0,0,-PPMT('Loan Values'!$B$5/12,B21,'Loan Values'!$B$6*12,'Loan Values'!$B$7))</f>
        <v>248.11115126346527</v>
      </c>
      <c r="G21" s="15">
        <f t="shared" si="0"/>
        <v>95703.05028781417</v>
      </c>
    </row>
    <row r="22" spans="2:7" ht="12.75">
      <c r="B22" s="12">
        <v>19</v>
      </c>
      <c r="C22" s="13">
        <f t="shared" si="1"/>
        <v>95703.05028781417</v>
      </c>
      <c r="D22" s="13">
        <f>IF(C22&lt;0.01,0,'Loan Values'!$B$9)</f>
        <v>687.8873078592378</v>
      </c>
      <c r="E22" s="13">
        <f>IF(D22=0,0,-IPMT('Loan Values'!$B$5/12,B22,'Loan Values'!$B$6*12,'Loan Values'!$B$7))</f>
        <v>438.63898048581495</v>
      </c>
      <c r="F22" s="13">
        <f>IF(D22=0,0,-PPMT('Loan Values'!$B$5/12,B22,'Loan Values'!$B$6*12,'Loan Values'!$B$7))</f>
        <v>249.24832737342285</v>
      </c>
      <c r="G22" s="13">
        <f t="shared" si="0"/>
        <v>95453.80196044075</v>
      </c>
    </row>
    <row r="23" spans="2:7" ht="12.75">
      <c r="B23" s="14">
        <v>20</v>
      </c>
      <c r="C23" s="15">
        <f t="shared" si="1"/>
        <v>95453.80196044075</v>
      </c>
      <c r="D23" s="15">
        <f>IF(C23&lt;0.01,0,'Loan Values'!$B$9)</f>
        <v>687.8873078592378</v>
      </c>
      <c r="E23" s="15">
        <f>IF(D23=0,0,-IPMT('Loan Values'!$B$5/12,B23,'Loan Values'!$B$6*12,'Loan Values'!$B$7))</f>
        <v>437.49659231868674</v>
      </c>
      <c r="F23" s="15">
        <f>IF(D23=0,0,-PPMT('Loan Values'!$B$5/12,B23,'Loan Values'!$B$6*12,'Loan Values'!$B$7))</f>
        <v>250.39071554055107</v>
      </c>
      <c r="G23" s="15">
        <f t="shared" si="0"/>
        <v>95203.4112449002</v>
      </c>
    </row>
    <row r="24" spans="2:7" ht="12.75">
      <c r="B24" s="12">
        <v>21</v>
      </c>
      <c r="C24" s="13">
        <f t="shared" si="1"/>
        <v>95203.4112449002</v>
      </c>
      <c r="D24" s="13">
        <f>IF(C24&lt;0.01,0,'Loan Values'!$B$9)</f>
        <v>687.8873078592378</v>
      </c>
      <c r="E24" s="13">
        <f>IF(D24=0,0,-IPMT('Loan Values'!$B$5/12,B24,'Loan Values'!$B$6*12,'Loan Values'!$B$7))</f>
        <v>436.3489682057926</v>
      </c>
      <c r="F24" s="13">
        <f>IF(D24=0,0,-PPMT('Loan Values'!$B$5/12,B24,'Loan Values'!$B$6*12,'Loan Values'!$B$7))</f>
        <v>251.53833965344523</v>
      </c>
      <c r="G24" s="13">
        <f t="shared" si="0"/>
        <v>94951.87290524675</v>
      </c>
    </row>
    <row r="25" spans="2:7" ht="12.75">
      <c r="B25" s="14">
        <v>22</v>
      </c>
      <c r="C25" s="15">
        <f t="shared" si="1"/>
        <v>94951.87290524675</v>
      </c>
      <c r="D25" s="15">
        <f>IF(C25&lt;0.01,0,'Loan Values'!$B$9)</f>
        <v>687.8873078592378</v>
      </c>
      <c r="E25" s="15">
        <f>IF(D25=0,0,-IPMT('Loan Values'!$B$5/12,B25,'Loan Values'!$B$6*12,'Loan Values'!$B$7))</f>
        <v>435.19608414904764</v>
      </c>
      <c r="F25" s="15">
        <f>IF(D25=0,0,-PPMT('Loan Values'!$B$5/12,B25,'Loan Values'!$B$6*12,'Loan Values'!$B$7))</f>
        <v>252.69122371019017</v>
      </c>
      <c r="G25" s="15">
        <f t="shared" si="0"/>
        <v>94699.18168153656</v>
      </c>
    </row>
    <row r="26" spans="2:7" ht="12.75">
      <c r="B26" s="12">
        <v>23</v>
      </c>
      <c r="C26" s="13">
        <f t="shared" si="1"/>
        <v>94699.18168153656</v>
      </c>
      <c r="D26" s="13">
        <f>IF(C26&lt;0.01,0,'Loan Values'!$B$9)</f>
        <v>687.8873078592378</v>
      </c>
      <c r="E26" s="13">
        <f>IF(D26=0,0,-IPMT('Loan Values'!$B$5/12,B26,'Loan Values'!$B$6*12,'Loan Values'!$B$7))</f>
        <v>434.0379160403758</v>
      </c>
      <c r="F26" s="13">
        <f>IF(D26=0,0,-PPMT('Loan Values'!$B$5/12,B26,'Loan Values'!$B$6*12,'Loan Values'!$B$7))</f>
        <v>253.849391818862</v>
      </c>
      <c r="G26" s="13">
        <f t="shared" si="0"/>
        <v>94445.3322897177</v>
      </c>
    </row>
    <row r="27" spans="2:7" ht="12.75">
      <c r="B27" s="14">
        <v>24</v>
      </c>
      <c r="C27" s="15">
        <f t="shared" si="1"/>
        <v>94445.3322897177</v>
      </c>
      <c r="D27" s="15">
        <f>IF(C27&lt;0.01,0,'Loan Values'!$B$9)</f>
        <v>687.8873078592378</v>
      </c>
      <c r="E27" s="15">
        <f>IF(D27=0,0,-IPMT('Loan Values'!$B$5/12,B27,'Loan Values'!$B$6*12,'Loan Values'!$B$7))</f>
        <v>432.87443966120605</v>
      </c>
      <c r="F27" s="15">
        <f>IF(D27=0,0,-PPMT('Loan Values'!$B$5/12,B27,'Loan Values'!$B$6*12,'Loan Values'!$B$7))</f>
        <v>255.01286819803175</v>
      </c>
      <c r="G27" s="15">
        <f t="shared" si="0"/>
        <v>94190.31942151967</v>
      </c>
    </row>
    <row r="28" spans="2:7" ht="12.75">
      <c r="B28" s="12">
        <v>25</v>
      </c>
      <c r="C28" s="13">
        <f t="shared" si="1"/>
        <v>94190.31942151967</v>
      </c>
      <c r="D28" s="13">
        <f>IF(C28&lt;0.01,0,'Loan Values'!$B$9)</f>
        <v>687.8873078592378</v>
      </c>
      <c r="E28" s="13">
        <f>IF(D28=0,0,-IPMT('Loan Values'!$B$5/12,B28,'Loan Values'!$B$6*12,'Loan Values'!$B$7))</f>
        <v>431.7056306819651</v>
      </c>
      <c r="F28" s="13">
        <f>IF(D28=0,0,-PPMT('Loan Values'!$B$5/12,B28,'Loan Values'!$B$6*12,'Loan Values'!$B$7))</f>
        <v>256.1816771772727</v>
      </c>
      <c r="G28" s="13">
        <f t="shared" si="0"/>
        <v>93934.1377443424</v>
      </c>
    </row>
    <row r="29" spans="2:7" ht="12.75">
      <c r="B29" s="14">
        <v>26</v>
      </c>
      <c r="C29" s="15">
        <f t="shared" si="1"/>
        <v>93934.1377443424</v>
      </c>
      <c r="D29" s="15">
        <f>IF(C29&lt;0.01,0,'Loan Values'!$B$9)</f>
        <v>687.8873078592378</v>
      </c>
      <c r="E29" s="15">
        <f>IF(D29=0,0,-IPMT('Loan Values'!$B$5/12,B29,'Loan Values'!$B$6*12,'Loan Values'!$B$7))</f>
        <v>430.5314646615693</v>
      </c>
      <c r="F29" s="15">
        <f>IF(D29=0,0,-PPMT('Loan Values'!$B$5/12,B29,'Loan Values'!$B$6*12,'Loan Values'!$B$7))</f>
        <v>257.3558431976685</v>
      </c>
      <c r="G29" s="15">
        <f t="shared" si="0"/>
        <v>93676.78190114473</v>
      </c>
    </row>
    <row r="30" spans="2:7" ht="12.75">
      <c r="B30" s="12">
        <v>27</v>
      </c>
      <c r="C30" s="13">
        <f t="shared" si="1"/>
        <v>93676.78190114473</v>
      </c>
      <c r="D30" s="13">
        <f>IF(C30&lt;0.01,0,'Loan Values'!$B$9)</f>
        <v>687.8873078592378</v>
      </c>
      <c r="E30" s="13">
        <f>IF(D30=0,0,-IPMT('Loan Values'!$B$5/12,B30,'Loan Values'!$B$6*12,'Loan Values'!$B$7))</f>
        <v>429.35191704691334</v>
      </c>
      <c r="F30" s="13">
        <f>IF(D30=0,0,-PPMT('Loan Values'!$B$5/12,B30,'Loan Values'!$B$6*12,'Loan Values'!$B$7))</f>
        <v>258.53539081232447</v>
      </c>
      <c r="G30" s="13">
        <f t="shared" si="0"/>
        <v>93418.2465103324</v>
      </c>
    </row>
    <row r="31" spans="2:7" ht="12.75">
      <c r="B31" s="14">
        <v>28</v>
      </c>
      <c r="C31" s="15">
        <f t="shared" si="1"/>
        <v>93418.2465103324</v>
      </c>
      <c r="D31" s="15">
        <f>IF(C31&lt;0.01,0,'Loan Values'!$B$9)</f>
        <v>687.8873078592378</v>
      </c>
      <c r="E31" s="15">
        <f>IF(D31=0,0,-IPMT('Loan Values'!$B$5/12,B31,'Loan Values'!$B$6*12,'Loan Values'!$B$7))</f>
        <v>428.1669631723568</v>
      </c>
      <c r="F31" s="15">
        <f>IF(D31=0,0,-PPMT('Loan Values'!$B$5/12,B31,'Loan Values'!$B$6*12,'Loan Values'!$B$7))</f>
        <v>259.720344686881</v>
      </c>
      <c r="G31" s="15">
        <f t="shared" si="0"/>
        <v>93158.52616564553</v>
      </c>
    </row>
    <row r="32" spans="2:7" ht="12.75">
      <c r="B32" s="12">
        <v>29</v>
      </c>
      <c r="C32" s="13">
        <f t="shared" si="1"/>
        <v>93158.52616564553</v>
      </c>
      <c r="D32" s="13">
        <f>IF(C32&lt;0.01,0,'Loan Values'!$B$9)</f>
        <v>687.8873078592378</v>
      </c>
      <c r="E32" s="13">
        <f>IF(D32=0,0,-IPMT('Loan Values'!$B$5/12,B32,'Loan Values'!$B$6*12,'Loan Values'!$B$7))</f>
        <v>426.9765782592086</v>
      </c>
      <c r="F32" s="13">
        <f>IF(D32=0,0,-PPMT('Loan Values'!$B$5/12,B32,'Loan Values'!$B$6*12,'Loan Values'!$B$7))</f>
        <v>260.9107296000292</v>
      </c>
      <c r="G32" s="13">
        <f t="shared" si="0"/>
        <v>92897.6154360455</v>
      </c>
    </row>
    <row r="33" spans="2:7" ht="12.75">
      <c r="B33" s="14">
        <v>30</v>
      </c>
      <c r="C33" s="15">
        <f t="shared" si="1"/>
        <v>92897.6154360455</v>
      </c>
      <c r="D33" s="15">
        <f>IF(C33&lt;0.01,0,'Loan Values'!$B$9)</f>
        <v>687.8873078592378</v>
      </c>
      <c r="E33" s="15">
        <f>IF(D33=0,0,-IPMT('Loan Values'!$B$5/12,B33,'Loan Values'!$B$6*12,'Loan Values'!$B$7))</f>
        <v>425.7807374152085</v>
      </c>
      <c r="F33" s="15">
        <f>IF(D33=0,0,-PPMT('Loan Values'!$B$5/12,B33,'Loan Values'!$B$6*12,'Loan Values'!$B$7))</f>
        <v>262.10657044402933</v>
      </c>
      <c r="G33" s="15">
        <f t="shared" si="0"/>
        <v>92635.50886560147</v>
      </c>
    </row>
    <row r="34" spans="2:7" ht="12.75">
      <c r="B34" s="12">
        <v>31</v>
      </c>
      <c r="C34" s="13">
        <f t="shared" si="1"/>
        <v>92635.50886560147</v>
      </c>
      <c r="D34" s="13">
        <f>IF(C34&lt;0.01,0,'Loan Values'!$B$9)</f>
        <v>687.8873078592378</v>
      </c>
      <c r="E34" s="13">
        <f>IF(D34=0,0,-IPMT('Loan Values'!$B$5/12,B34,'Loan Values'!$B$6*12,'Loan Values'!$B$7))</f>
        <v>424.57941563400675</v>
      </c>
      <c r="F34" s="13">
        <f>IF(D34=0,0,-PPMT('Loan Values'!$B$5/12,B34,'Loan Values'!$B$6*12,'Loan Values'!$B$7))</f>
        <v>263.30789222523106</v>
      </c>
      <c r="G34" s="13">
        <f t="shared" si="0"/>
        <v>92372.20097337624</v>
      </c>
    </row>
    <row r="35" spans="2:7" ht="12.75">
      <c r="B35" s="14">
        <v>32</v>
      </c>
      <c r="C35" s="15">
        <f t="shared" si="1"/>
        <v>92372.20097337624</v>
      </c>
      <c r="D35" s="15">
        <f>IF(C35&lt;0.01,0,'Loan Values'!$B$9)</f>
        <v>687.8873078592378</v>
      </c>
      <c r="E35" s="15">
        <f>IF(D35=0,0,-IPMT('Loan Values'!$B$5/12,B35,'Loan Values'!$B$6*12,'Loan Values'!$B$7))</f>
        <v>423.37258779464105</v>
      </c>
      <c r="F35" s="15">
        <f>IF(D35=0,0,-PPMT('Loan Values'!$B$5/12,B35,'Loan Values'!$B$6*12,'Loan Values'!$B$7))</f>
        <v>264.51472006459676</v>
      </c>
      <c r="G35" s="15">
        <f t="shared" si="0"/>
        <v>92107.68625331164</v>
      </c>
    </row>
    <row r="36" spans="2:7" ht="12.75">
      <c r="B36" s="12">
        <v>33</v>
      </c>
      <c r="C36" s="13">
        <f t="shared" si="1"/>
        <v>92107.68625331164</v>
      </c>
      <c r="D36" s="13">
        <f>IF(C36&lt;0.01,0,'Loan Values'!$B$9)</f>
        <v>687.8873078592378</v>
      </c>
      <c r="E36" s="13">
        <f>IF(D36=0,0,-IPMT('Loan Values'!$B$5/12,B36,'Loan Values'!$B$6*12,'Loan Values'!$B$7))</f>
        <v>422.1602286610117</v>
      </c>
      <c r="F36" s="13">
        <f>IF(D36=0,0,-PPMT('Loan Values'!$B$5/12,B36,'Loan Values'!$B$6*12,'Loan Values'!$B$7))</f>
        <v>265.72707919822614</v>
      </c>
      <c r="G36" s="13">
        <f t="shared" si="0"/>
        <v>91841.9591741134</v>
      </c>
    </row>
    <row r="37" spans="2:7" ht="12.75">
      <c r="B37" s="14">
        <v>34</v>
      </c>
      <c r="C37" s="15">
        <f t="shared" si="1"/>
        <v>91841.9591741134</v>
      </c>
      <c r="D37" s="15">
        <f>IF(C37&lt;0.01,0,'Loan Values'!$B$9)</f>
        <v>687.8873078592378</v>
      </c>
      <c r="E37" s="15">
        <f>IF(D37=0,0,-IPMT('Loan Values'!$B$5/12,B37,'Loan Values'!$B$6*12,'Loan Values'!$B$7))</f>
        <v>420.9423128813531</v>
      </c>
      <c r="F37" s="15">
        <f>IF(D37=0,0,-PPMT('Loan Values'!$B$5/12,B37,'Loan Values'!$B$6*12,'Loan Values'!$B$7))</f>
        <v>266.94499497788473</v>
      </c>
      <c r="G37" s="15">
        <f t="shared" si="0"/>
        <v>91575.01417913553</v>
      </c>
    </row>
    <row r="38" spans="2:7" ht="12.75">
      <c r="B38" s="12">
        <v>35</v>
      </c>
      <c r="C38" s="13">
        <f t="shared" si="1"/>
        <v>91575.01417913553</v>
      </c>
      <c r="D38" s="13">
        <f>IF(C38&lt;0.01,0,'Loan Values'!$B$9)</f>
        <v>687.8873078592378</v>
      </c>
      <c r="E38" s="13">
        <f>IF(D38=0,0,-IPMT('Loan Values'!$B$5/12,B38,'Loan Values'!$B$6*12,'Loan Values'!$B$7))</f>
        <v>419.7188149877044</v>
      </c>
      <c r="F38" s="13">
        <f>IF(D38=0,0,-PPMT('Loan Values'!$B$5/12,B38,'Loan Values'!$B$6*12,'Loan Values'!$B$7))</f>
        <v>268.16849287153343</v>
      </c>
      <c r="G38" s="13">
        <f t="shared" si="0"/>
        <v>91306.84568626399</v>
      </c>
    </row>
    <row r="39" spans="2:7" ht="12.75">
      <c r="B39" s="14">
        <v>36</v>
      </c>
      <c r="C39" s="15">
        <f t="shared" si="1"/>
        <v>91306.84568626399</v>
      </c>
      <c r="D39" s="15">
        <f>IF(C39&lt;0.01,0,'Loan Values'!$B$9)</f>
        <v>687.8873078592378</v>
      </c>
      <c r="E39" s="15">
        <f>IF(D39=0,0,-IPMT('Loan Values'!$B$5/12,B39,'Loan Values'!$B$6*12,'Loan Values'!$B$7))</f>
        <v>418.48970939537656</v>
      </c>
      <c r="F39" s="15">
        <f>IF(D39=0,0,-PPMT('Loan Values'!$B$5/12,B39,'Loan Values'!$B$6*12,'Loan Values'!$B$7))</f>
        <v>269.39759846386124</v>
      </c>
      <c r="G39" s="15">
        <f t="shared" si="0"/>
        <v>91037.44808780012</v>
      </c>
    </row>
    <row r="40" spans="2:7" ht="12.75">
      <c r="B40" s="12">
        <v>37</v>
      </c>
      <c r="C40" s="13">
        <f t="shared" si="1"/>
        <v>91037.44808780012</v>
      </c>
      <c r="D40" s="13">
        <f>IF(C40&lt;0.01,0,'Loan Values'!$B$9)</f>
        <v>687.8873078592378</v>
      </c>
      <c r="E40" s="13">
        <f>IF(D40=0,0,-IPMT('Loan Values'!$B$5/12,B40,'Loan Values'!$B$6*12,'Loan Values'!$B$7))</f>
        <v>417.2549704024172</v>
      </c>
      <c r="F40" s="13">
        <f>IF(D40=0,0,-PPMT('Loan Values'!$B$5/12,B40,'Loan Values'!$B$6*12,'Loan Values'!$B$7))</f>
        <v>270.6323374568206</v>
      </c>
      <c r="G40" s="13">
        <f t="shared" si="0"/>
        <v>90766.8157503433</v>
      </c>
    </row>
    <row r="41" spans="2:7" ht="12.75">
      <c r="B41" s="14">
        <v>38</v>
      </c>
      <c r="C41" s="15">
        <f t="shared" si="1"/>
        <v>90766.8157503433</v>
      </c>
      <c r="D41" s="15">
        <f>IF(C41&lt;0.01,0,'Loan Values'!$B$9)</f>
        <v>687.8873078592378</v>
      </c>
      <c r="E41" s="15">
        <f>IF(D41=0,0,-IPMT('Loan Values'!$B$5/12,B41,'Loan Values'!$B$6*12,'Loan Values'!$B$7))</f>
        <v>416.0145721890734</v>
      </c>
      <c r="F41" s="15">
        <f>IF(D41=0,0,-PPMT('Loan Values'!$B$5/12,B41,'Loan Values'!$B$6*12,'Loan Values'!$B$7))</f>
        <v>271.8727356701644</v>
      </c>
      <c r="G41" s="15">
        <f t="shared" si="0"/>
        <v>90494.94301467313</v>
      </c>
    </row>
    <row r="42" spans="2:7" ht="12.75">
      <c r="B42" s="12">
        <v>39</v>
      </c>
      <c r="C42" s="13">
        <f t="shared" si="1"/>
        <v>90494.94301467313</v>
      </c>
      <c r="D42" s="13">
        <f>IF(C42&lt;0.01,0,'Loan Values'!$B$9)</f>
        <v>687.8873078592378</v>
      </c>
      <c r="E42" s="13">
        <f>IF(D42=0,0,-IPMT('Loan Values'!$B$5/12,B42,'Loan Values'!$B$6*12,'Loan Values'!$B$7))</f>
        <v>414.7684888172518</v>
      </c>
      <c r="F42" s="13">
        <f>IF(D42=0,0,-PPMT('Loan Values'!$B$5/12,B42,'Loan Values'!$B$6*12,'Loan Values'!$B$7))</f>
        <v>273.118819041986</v>
      </c>
      <c r="G42" s="13">
        <f t="shared" si="0"/>
        <v>90221.82419563114</v>
      </c>
    </row>
    <row r="43" spans="2:7" ht="12.75">
      <c r="B43" s="14">
        <v>40</v>
      </c>
      <c r="C43" s="15">
        <f t="shared" si="1"/>
        <v>90221.82419563114</v>
      </c>
      <c r="D43" s="15">
        <f>IF(C43&lt;0.01,0,'Loan Values'!$B$9)</f>
        <v>687.8873078592378</v>
      </c>
      <c r="E43" s="15">
        <f>IF(D43=0,0,-IPMT('Loan Values'!$B$5/12,B43,'Loan Values'!$B$6*12,'Loan Values'!$B$7))</f>
        <v>413.51669422997605</v>
      </c>
      <c r="F43" s="15">
        <f>IF(D43=0,0,-PPMT('Loan Values'!$B$5/12,B43,'Loan Values'!$B$6*12,'Loan Values'!$B$7))</f>
        <v>274.37061362926175</v>
      </c>
      <c r="G43" s="15">
        <f t="shared" si="0"/>
        <v>89947.45358200188</v>
      </c>
    </row>
    <row r="44" spans="2:7" ht="12.75">
      <c r="B44" s="12">
        <v>41</v>
      </c>
      <c r="C44" s="13">
        <f t="shared" si="1"/>
        <v>89947.45358200188</v>
      </c>
      <c r="D44" s="13">
        <f>IF(C44&lt;0.01,0,'Loan Values'!$B$9)</f>
        <v>687.8873078592378</v>
      </c>
      <c r="E44" s="13">
        <f>IF(D44=0,0,-IPMT('Loan Values'!$B$5/12,B44,'Loan Values'!$B$6*12,'Loan Values'!$B$7))</f>
        <v>412.25916225084194</v>
      </c>
      <c r="F44" s="13">
        <f>IF(D44=0,0,-PPMT('Loan Values'!$B$5/12,B44,'Loan Values'!$B$6*12,'Loan Values'!$B$7))</f>
        <v>275.62814560839587</v>
      </c>
      <c r="G44" s="13">
        <f t="shared" si="0"/>
        <v>89671.82543639348</v>
      </c>
    </row>
    <row r="45" spans="2:7" ht="12.75">
      <c r="B45" s="14">
        <v>42</v>
      </c>
      <c r="C45" s="15">
        <f t="shared" si="1"/>
        <v>89671.82543639348</v>
      </c>
      <c r="D45" s="15">
        <f>IF(C45&lt;0.01,0,'Loan Values'!$B$9)</f>
        <v>687.8873078592378</v>
      </c>
      <c r="E45" s="15">
        <f>IF(D45=0,0,-IPMT('Loan Values'!$B$5/12,B45,'Loan Values'!$B$6*12,'Loan Values'!$B$7))</f>
        <v>410.99586658347016</v>
      </c>
      <c r="F45" s="15">
        <f>IF(D45=0,0,-PPMT('Loan Values'!$B$5/12,B45,'Loan Values'!$B$6*12,'Loan Values'!$B$7))</f>
        <v>276.89144127576765</v>
      </c>
      <c r="G45" s="15">
        <f t="shared" si="0"/>
        <v>89394.93399511771</v>
      </c>
    </row>
    <row r="46" spans="2:7" ht="12.75">
      <c r="B46" s="12">
        <v>43</v>
      </c>
      <c r="C46" s="13">
        <f t="shared" si="1"/>
        <v>89394.93399511771</v>
      </c>
      <c r="D46" s="13">
        <f>IF(C46&lt;0.01,0,'Loan Values'!$B$9)</f>
        <v>687.8873078592378</v>
      </c>
      <c r="E46" s="13">
        <f>IF(D46=0,0,-IPMT('Loan Values'!$B$5/12,B46,'Loan Values'!$B$6*12,'Loan Values'!$B$7))</f>
        <v>409.7267808109562</v>
      </c>
      <c r="F46" s="13">
        <f>IF(D46=0,0,-PPMT('Loan Values'!$B$5/12,B46,'Loan Values'!$B$6*12,'Loan Values'!$B$7))</f>
        <v>278.1605270482816</v>
      </c>
      <c r="G46" s="13">
        <f t="shared" si="0"/>
        <v>89116.77346806943</v>
      </c>
    </row>
    <row r="47" spans="2:7" ht="12.75">
      <c r="B47" s="14">
        <v>44</v>
      </c>
      <c r="C47" s="15">
        <f t="shared" si="1"/>
        <v>89116.77346806943</v>
      </c>
      <c r="D47" s="15">
        <f>IF(C47&lt;0.01,0,'Loan Values'!$B$9)</f>
        <v>687.8873078592378</v>
      </c>
      <c r="E47" s="15">
        <f>IF(D47=0,0,-IPMT('Loan Values'!$B$5/12,B47,'Loan Values'!$B$6*12,'Loan Values'!$B$7))</f>
        <v>408.4518783953182</v>
      </c>
      <c r="F47" s="15">
        <f>IF(D47=0,0,-PPMT('Loan Values'!$B$5/12,B47,'Loan Values'!$B$6*12,'Loan Values'!$B$7))</f>
        <v>279.4354294639196</v>
      </c>
      <c r="G47" s="15">
        <f t="shared" si="0"/>
        <v>88837.3380386055</v>
      </c>
    </row>
    <row r="48" spans="2:7" ht="12.75">
      <c r="B48" s="12">
        <v>45</v>
      </c>
      <c r="C48" s="13">
        <f t="shared" si="1"/>
        <v>88837.3380386055</v>
      </c>
      <c r="D48" s="13">
        <f>IF(C48&lt;0.01,0,'Loan Values'!$B$9)</f>
        <v>687.8873078592378</v>
      </c>
      <c r="E48" s="13">
        <f>IF(D48=0,0,-IPMT('Loan Values'!$B$5/12,B48,'Loan Values'!$B$6*12,'Loan Values'!$B$7))</f>
        <v>407.17113267694197</v>
      </c>
      <c r="F48" s="13">
        <f>IF(D48=0,0,-PPMT('Loan Values'!$B$5/12,B48,'Loan Values'!$B$6*12,'Loan Values'!$B$7))</f>
        <v>280.71617518229584</v>
      </c>
      <c r="G48" s="13">
        <f t="shared" si="0"/>
        <v>88556.6218634232</v>
      </c>
    </row>
    <row r="49" spans="2:7" ht="12.75">
      <c r="B49" s="14">
        <v>46</v>
      </c>
      <c r="C49" s="15">
        <f t="shared" si="1"/>
        <v>88556.6218634232</v>
      </c>
      <c r="D49" s="15">
        <f>IF(C49&lt;0.01,0,'Loan Values'!$B$9)</f>
        <v>687.8873078592378</v>
      </c>
      <c r="E49" s="15">
        <f>IF(D49=0,0,-IPMT('Loan Values'!$B$5/12,B49,'Loan Values'!$B$6*12,'Loan Values'!$B$7))</f>
        <v>405.8845168740231</v>
      </c>
      <c r="F49" s="15">
        <f>IF(D49=0,0,-PPMT('Loan Values'!$B$5/12,B49,'Loan Values'!$B$6*12,'Loan Values'!$B$7))</f>
        <v>282.0027909852147</v>
      </c>
      <c r="G49" s="15">
        <f t="shared" si="0"/>
        <v>88274.61907243798</v>
      </c>
    </row>
    <row r="50" spans="2:7" ht="12.75">
      <c r="B50" s="12">
        <v>47</v>
      </c>
      <c r="C50" s="13">
        <f t="shared" si="1"/>
        <v>88274.61907243798</v>
      </c>
      <c r="D50" s="13">
        <f>IF(C50&lt;0.01,0,'Loan Values'!$B$9)</f>
        <v>687.8873078592378</v>
      </c>
      <c r="E50" s="13">
        <f>IF(D50=0,0,-IPMT('Loan Values'!$B$5/12,B50,'Loan Values'!$B$6*12,'Loan Values'!$B$7))</f>
        <v>404.5920040820076</v>
      </c>
      <c r="F50" s="13">
        <f>IF(D50=0,0,-PPMT('Loan Values'!$B$5/12,B50,'Loan Values'!$B$6*12,'Loan Values'!$B$7))</f>
        <v>283.29530377723023</v>
      </c>
      <c r="G50" s="13">
        <f t="shared" si="0"/>
        <v>87991.32376866076</v>
      </c>
    </row>
    <row r="51" spans="2:7" ht="12.75">
      <c r="B51" s="14">
        <v>48</v>
      </c>
      <c r="C51" s="15">
        <f t="shared" si="1"/>
        <v>87991.32376866076</v>
      </c>
      <c r="D51" s="15">
        <f>IF(C51&lt;0.01,0,'Loan Values'!$B$9)</f>
        <v>687.8873078592378</v>
      </c>
      <c r="E51" s="15">
        <f>IF(D51=0,0,-IPMT('Loan Values'!$B$5/12,B51,'Loan Values'!$B$6*12,'Loan Values'!$B$7))</f>
        <v>403.2935672730286</v>
      </c>
      <c r="F51" s="15">
        <f>IF(D51=0,0,-PPMT('Loan Values'!$B$5/12,B51,'Loan Values'!$B$6*12,'Loan Values'!$B$7))</f>
        <v>284.5937405862092</v>
      </c>
      <c r="G51" s="15">
        <f t="shared" si="0"/>
        <v>87706.73002807455</v>
      </c>
    </row>
    <row r="52" spans="2:7" ht="12.75">
      <c r="B52" s="12">
        <v>49</v>
      </c>
      <c r="C52" s="13">
        <f t="shared" si="1"/>
        <v>87706.73002807455</v>
      </c>
      <c r="D52" s="13">
        <f>IF(C52&lt;0.01,0,'Loan Values'!$B$9)</f>
        <v>687.8873078592378</v>
      </c>
      <c r="E52" s="13">
        <f>IF(D52=0,0,-IPMT('Loan Values'!$B$5/12,B52,'Loan Values'!$B$6*12,'Loan Values'!$B$7))</f>
        <v>401.9891792953418</v>
      </c>
      <c r="F52" s="13">
        <f>IF(D52=0,0,-PPMT('Loan Values'!$B$5/12,B52,'Loan Values'!$B$6*12,'Loan Values'!$B$7))</f>
        <v>285.898128563896</v>
      </c>
      <c r="G52" s="13">
        <f t="shared" si="0"/>
        <v>87420.83189951065</v>
      </c>
    </row>
    <row r="53" spans="2:7" ht="12.75">
      <c r="B53" s="14">
        <v>50</v>
      </c>
      <c r="C53" s="15">
        <f t="shared" si="1"/>
        <v>87420.83189951065</v>
      </c>
      <c r="D53" s="15">
        <f>IF(C53&lt;0.01,0,'Loan Values'!$B$9)</f>
        <v>687.8873078592378</v>
      </c>
      <c r="E53" s="15">
        <f>IF(D53=0,0,-IPMT('Loan Values'!$B$5/12,B53,'Loan Values'!$B$6*12,'Loan Values'!$B$7))</f>
        <v>400.67881287275725</v>
      </c>
      <c r="F53" s="15">
        <f>IF(D53=0,0,-PPMT('Loan Values'!$B$5/12,B53,'Loan Values'!$B$6*12,'Loan Values'!$B$7))</f>
        <v>287.20849498648056</v>
      </c>
      <c r="G53" s="15">
        <f t="shared" si="0"/>
        <v>87133.62340452417</v>
      </c>
    </row>
    <row r="54" spans="2:7" ht="12.75">
      <c r="B54" s="12">
        <v>51</v>
      </c>
      <c r="C54" s="13">
        <f t="shared" si="1"/>
        <v>87133.62340452417</v>
      </c>
      <c r="D54" s="13">
        <f>IF(C54&lt;0.01,0,'Loan Values'!$B$9)</f>
        <v>687.8873078592378</v>
      </c>
      <c r="E54" s="13">
        <f>IF(D54=0,0,-IPMT('Loan Values'!$B$5/12,B54,'Loan Values'!$B$6*12,'Loan Values'!$B$7))</f>
        <v>399.3624406040692</v>
      </c>
      <c r="F54" s="13">
        <f>IF(D54=0,0,-PPMT('Loan Values'!$B$5/12,B54,'Loan Values'!$B$6*12,'Loan Values'!$B$7))</f>
        <v>288.5248672551686</v>
      </c>
      <c r="G54" s="13">
        <f t="shared" si="0"/>
        <v>86845.098537269</v>
      </c>
    </row>
    <row r="55" spans="2:7" ht="12.75">
      <c r="B55" s="14">
        <v>52</v>
      </c>
      <c r="C55" s="15">
        <f t="shared" si="1"/>
        <v>86845.098537269</v>
      </c>
      <c r="D55" s="15">
        <f>IF(C55&lt;0.01,0,'Loan Values'!$B$9)</f>
        <v>687.8873078592378</v>
      </c>
      <c r="E55" s="15">
        <f>IF(D55=0,0,-IPMT('Loan Values'!$B$5/12,B55,'Loan Values'!$B$6*12,'Loan Values'!$B$7))</f>
        <v>398.040034962483</v>
      </c>
      <c r="F55" s="15">
        <f>IF(D55=0,0,-PPMT('Loan Values'!$B$5/12,B55,'Loan Values'!$B$6*12,'Loan Values'!$B$7))</f>
        <v>289.8472728967548</v>
      </c>
      <c r="G55" s="15">
        <f t="shared" si="0"/>
        <v>86555.25126437224</v>
      </c>
    </row>
    <row r="56" spans="2:7" ht="12.75">
      <c r="B56" s="12">
        <v>53</v>
      </c>
      <c r="C56" s="13">
        <f t="shared" si="1"/>
        <v>86555.25126437224</v>
      </c>
      <c r="D56" s="13">
        <f>IF(C56&lt;0.01,0,'Loan Values'!$B$9)</f>
        <v>687.8873078592378</v>
      </c>
      <c r="E56" s="13">
        <f>IF(D56=0,0,-IPMT('Loan Values'!$B$5/12,B56,'Loan Values'!$B$6*12,'Loan Values'!$B$7))</f>
        <v>396.7115682950395</v>
      </c>
      <c r="F56" s="13">
        <f>IF(D56=0,0,-PPMT('Loan Values'!$B$5/12,B56,'Loan Values'!$B$6*12,'Loan Values'!$B$7))</f>
        <v>291.1757395641983</v>
      </c>
      <c r="G56" s="13">
        <f t="shared" si="0"/>
        <v>86264.07552480804</v>
      </c>
    </row>
    <row r="57" spans="2:7" ht="12.75">
      <c r="B57" s="14">
        <v>54</v>
      </c>
      <c r="C57" s="15">
        <f t="shared" si="1"/>
        <v>86264.07552480804</v>
      </c>
      <c r="D57" s="15">
        <f>IF(C57&lt;0.01,0,'Loan Values'!$B$9)</f>
        <v>687.8873078592378</v>
      </c>
      <c r="E57" s="15">
        <f>IF(D57=0,0,-IPMT('Loan Values'!$B$5/12,B57,'Loan Values'!$B$6*12,'Loan Values'!$B$7))</f>
        <v>395.37701282203693</v>
      </c>
      <c r="F57" s="15">
        <f>IF(D57=0,0,-PPMT('Loan Values'!$B$5/12,B57,'Loan Values'!$B$6*12,'Loan Values'!$B$7))</f>
        <v>292.5102950372009</v>
      </c>
      <c r="G57" s="15">
        <f t="shared" si="0"/>
        <v>85971.56522977084</v>
      </c>
    </row>
    <row r="58" spans="2:7" ht="12.75">
      <c r="B58" s="12">
        <v>55</v>
      </c>
      <c r="C58" s="13">
        <f t="shared" si="1"/>
        <v>85971.56522977084</v>
      </c>
      <c r="D58" s="13">
        <f>IF(C58&lt;0.01,0,'Loan Values'!$B$9)</f>
        <v>687.8873078592378</v>
      </c>
      <c r="E58" s="13">
        <f>IF(D58=0,0,-IPMT('Loan Values'!$B$5/12,B58,'Loan Values'!$B$6*12,'Loan Values'!$B$7))</f>
        <v>394.0363406364498</v>
      </c>
      <c r="F58" s="13">
        <f>IF(D58=0,0,-PPMT('Loan Values'!$B$5/12,B58,'Loan Values'!$B$6*12,'Loan Values'!$B$7))</f>
        <v>293.85096722278803</v>
      </c>
      <c r="G58" s="13">
        <f t="shared" si="0"/>
        <v>85677.71426254806</v>
      </c>
    </row>
    <row r="59" spans="2:7" ht="12.75">
      <c r="B59" s="14">
        <v>56</v>
      </c>
      <c r="C59" s="15">
        <f t="shared" si="1"/>
        <v>85677.71426254806</v>
      </c>
      <c r="D59" s="15">
        <f>IF(C59&lt;0.01,0,'Loan Values'!$B$9)</f>
        <v>687.8873078592378</v>
      </c>
      <c r="E59" s="15">
        <f>IF(D59=0,0,-IPMT('Loan Values'!$B$5/12,B59,'Loan Values'!$B$6*12,'Loan Values'!$B$7))</f>
        <v>392.6895237033453</v>
      </c>
      <c r="F59" s="15">
        <f>IF(D59=0,0,-PPMT('Loan Values'!$B$5/12,B59,'Loan Values'!$B$6*12,'Loan Values'!$B$7))</f>
        <v>295.1977841558925</v>
      </c>
      <c r="G59" s="15">
        <f t="shared" si="0"/>
        <v>85382.51647839216</v>
      </c>
    </row>
    <row r="60" spans="2:7" ht="12.75">
      <c r="B60" s="12">
        <v>57</v>
      </c>
      <c r="C60" s="13">
        <f t="shared" si="1"/>
        <v>85382.51647839216</v>
      </c>
      <c r="D60" s="13">
        <f>IF(C60&lt;0.01,0,'Loan Values'!$B$9)</f>
        <v>687.8873078592378</v>
      </c>
      <c r="E60" s="13">
        <f>IF(D60=0,0,-IPMT('Loan Values'!$B$5/12,B60,'Loan Values'!$B$6*12,'Loan Values'!$B$7))</f>
        <v>391.3365338592975</v>
      </c>
      <c r="F60" s="13">
        <f>IF(D60=0,0,-PPMT('Loan Values'!$B$5/12,B60,'Loan Values'!$B$6*12,'Loan Values'!$B$7))</f>
        <v>296.5507739999403</v>
      </c>
      <c r="G60" s="13">
        <f t="shared" si="0"/>
        <v>85085.96570439222</v>
      </c>
    </row>
    <row r="61" spans="2:7" ht="12.75">
      <c r="B61" s="14">
        <v>58</v>
      </c>
      <c r="C61" s="15">
        <f t="shared" si="1"/>
        <v>85085.96570439222</v>
      </c>
      <c r="D61" s="15">
        <f>IF(C61&lt;0.01,0,'Loan Values'!$B$9)</f>
        <v>687.8873078592378</v>
      </c>
      <c r="E61" s="15">
        <f>IF(D61=0,0,-IPMT('Loan Values'!$B$5/12,B61,'Loan Values'!$B$6*12,'Loan Values'!$B$7))</f>
        <v>389.97734281179777</v>
      </c>
      <c r="F61" s="15">
        <f>IF(D61=0,0,-PPMT('Loan Values'!$B$5/12,B61,'Loan Values'!$B$6*12,'Loan Values'!$B$7))</f>
        <v>297.90996504744004</v>
      </c>
      <c r="G61" s="15">
        <f t="shared" si="0"/>
        <v>84788.05573934478</v>
      </c>
    </row>
    <row r="62" spans="2:7" ht="12.75">
      <c r="B62" s="12">
        <v>59</v>
      </c>
      <c r="C62" s="13">
        <f t="shared" si="1"/>
        <v>84788.05573934478</v>
      </c>
      <c r="D62" s="13">
        <f>IF(C62&lt;0.01,0,'Loan Values'!$B$9)</f>
        <v>687.8873078592378</v>
      </c>
      <c r="E62" s="13">
        <f>IF(D62=0,0,-IPMT('Loan Values'!$B$5/12,B62,'Loan Values'!$B$6*12,'Loan Values'!$B$7))</f>
        <v>388.61192213866366</v>
      </c>
      <c r="F62" s="13">
        <f>IF(D62=0,0,-PPMT('Loan Values'!$B$5/12,B62,'Loan Values'!$B$6*12,'Loan Values'!$B$7))</f>
        <v>299.27538572057415</v>
      </c>
      <c r="G62" s="13">
        <f t="shared" si="0"/>
        <v>84488.78035362421</v>
      </c>
    </row>
    <row r="63" spans="2:7" ht="12.75">
      <c r="B63" s="14">
        <v>60</v>
      </c>
      <c r="C63" s="15">
        <f t="shared" si="1"/>
        <v>84488.78035362421</v>
      </c>
      <c r="D63" s="15">
        <f>IF(C63&lt;0.01,0,'Loan Values'!$B$9)</f>
        <v>687.8873078592378</v>
      </c>
      <c r="E63" s="15">
        <f>IF(D63=0,0,-IPMT('Loan Values'!$B$5/12,B63,'Loan Values'!$B$6*12,'Loan Values'!$B$7))</f>
        <v>387.2402432874444</v>
      </c>
      <c r="F63" s="15">
        <f>IF(D63=0,0,-PPMT('Loan Values'!$B$5/12,B63,'Loan Values'!$B$6*12,'Loan Values'!$B$7))</f>
        <v>300.6470645717934</v>
      </c>
      <c r="G63" s="15">
        <f t="shared" si="0"/>
        <v>84188.13328905242</v>
      </c>
    </row>
    <row r="64" spans="2:7" ht="12.75">
      <c r="B64" s="12">
        <v>61</v>
      </c>
      <c r="C64" s="13">
        <f t="shared" si="1"/>
        <v>84188.13328905242</v>
      </c>
      <c r="D64" s="13">
        <f>IF(C64&lt;0.01,0,'Loan Values'!$B$9)</f>
        <v>687.8873078592378</v>
      </c>
      <c r="E64" s="13">
        <f>IF(D64=0,0,-IPMT('Loan Values'!$B$5/12,B64,'Loan Values'!$B$6*12,'Loan Values'!$B$7))</f>
        <v>385.8622775748237</v>
      </c>
      <c r="F64" s="13">
        <f>IF(D64=0,0,-PPMT('Loan Values'!$B$5/12,B64,'Loan Values'!$B$6*12,'Loan Values'!$B$7))</f>
        <v>302.02503028441413</v>
      </c>
      <c r="G64" s="13">
        <f t="shared" si="0"/>
        <v>83886.10825876801</v>
      </c>
    </row>
    <row r="65" spans="2:7" ht="12.75">
      <c r="B65" s="14">
        <v>62</v>
      </c>
      <c r="C65" s="15">
        <f t="shared" si="1"/>
        <v>83886.10825876801</v>
      </c>
      <c r="D65" s="15">
        <f>IF(C65&lt;0.01,0,'Loan Values'!$B$9)</f>
        <v>687.8873078592378</v>
      </c>
      <c r="E65" s="15">
        <f>IF(D65=0,0,-IPMT('Loan Values'!$B$5/12,B65,'Loan Values'!$B$6*12,'Loan Values'!$B$7))</f>
        <v>384.47799618602005</v>
      </c>
      <c r="F65" s="15">
        <f>IF(D65=0,0,-PPMT('Loan Values'!$B$5/12,B65,'Loan Values'!$B$6*12,'Loan Values'!$B$7))</f>
        <v>303.40931167321776</v>
      </c>
      <c r="G65" s="15">
        <f t="shared" si="0"/>
        <v>83582.6989470948</v>
      </c>
    </row>
    <row r="66" spans="2:7" ht="12.75">
      <c r="B66" s="12">
        <v>63</v>
      </c>
      <c r="C66" s="13">
        <f t="shared" si="1"/>
        <v>83582.6989470948</v>
      </c>
      <c r="D66" s="13">
        <f>IF(C66&lt;0.01,0,'Loan Values'!$B$9)</f>
        <v>687.8873078592378</v>
      </c>
      <c r="E66" s="13">
        <f>IF(D66=0,0,-IPMT('Loan Values'!$B$5/12,B66,'Loan Values'!$B$6*12,'Loan Values'!$B$7))</f>
        <v>383.08737017418446</v>
      </c>
      <c r="F66" s="13">
        <f>IF(D66=0,0,-PPMT('Loan Values'!$B$5/12,B66,'Loan Values'!$B$6*12,'Loan Values'!$B$7))</f>
        <v>304.79993768505335</v>
      </c>
      <c r="G66" s="13">
        <f t="shared" si="0"/>
        <v>83277.89900940975</v>
      </c>
    </row>
    <row r="67" spans="2:7" ht="12.75">
      <c r="B67" s="14">
        <v>64</v>
      </c>
      <c r="C67" s="15">
        <f t="shared" si="1"/>
        <v>83277.89900940975</v>
      </c>
      <c r="D67" s="15">
        <f>IF(C67&lt;0.01,0,'Loan Values'!$B$9)</f>
        <v>687.8873078592378</v>
      </c>
      <c r="E67" s="15">
        <f>IF(D67=0,0,-IPMT('Loan Values'!$B$5/12,B67,'Loan Values'!$B$6*12,'Loan Values'!$B$7))</f>
        <v>381.6903704597947</v>
      </c>
      <c r="F67" s="15">
        <f>IF(D67=0,0,-PPMT('Loan Values'!$B$5/12,B67,'Loan Values'!$B$6*12,'Loan Values'!$B$7))</f>
        <v>306.19693739944313</v>
      </c>
      <c r="G67" s="15">
        <f t="shared" si="0"/>
        <v>82971.70207201032</v>
      </c>
    </row>
    <row r="68" spans="2:7" ht="12.75">
      <c r="B68" s="12">
        <v>65</v>
      </c>
      <c r="C68" s="13">
        <f t="shared" si="1"/>
        <v>82971.70207201032</v>
      </c>
      <c r="D68" s="13">
        <f>IF(C68&lt;0.01,0,'Loan Values'!$B$9)</f>
        <v>687.8873078592378</v>
      </c>
      <c r="E68" s="13">
        <f>IF(D68=0,0,-IPMT('Loan Values'!$B$5/12,B68,'Loan Values'!$B$6*12,'Loan Values'!$B$7))</f>
        <v>380.28696783004716</v>
      </c>
      <c r="F68" s="13">
        <f>IF(D68=0,0,-PPMT('Loan Values'!$B$5/12,B68,'Loan Values'!$B$6*12,'Loan Values'!$B$7))</f>
        <v>307.60034002919065</v>
      </c>
      <c r="G68" s="13">
        <f aca="true" t="shared" si="2" ref="G68:G131">C68-F68</f>
        <v>82664.10173198112</v>
      </c>
    </row>
    <row r="69" spans="2:7" ht="12.75">
      <c r="B69" s="14">
        <v>66</v>
      </c>
      <c r="C69" s="15">
        <f aca="true" t="shared" si="3" ref="C69:C132">G68</f>
        <v>82664.10173198112</v>
      </c>
      <c r="D69" s="15">
        <f>IF(C69&lt;0.01,0,'Loan Values'!$B$9)</f>
        <v>687.8873078592378</v>
      </c>
      <c r="E69" s="15">
        <f>IF(D69=0,0,-IPMT('Loan Values'!$B$5/12,B69,'Loan Values'!$B$6*12,'Loan Values'!$B$7))</f>
        <v>378.87713293824675</v>
      </c>
      <c r="F69" s="15">
        <f>IF(D69=0,0,-PPMT('Loan Values'!$B$5/12,B69,'Loan Values'!$B$6*12,'Loan Values'!$B$7))</f>
        <v>309.01017492099106</v>
      </c>
      <c r="G69" s="15">
        <f t="shared" si="2"/>
        <v>82355.09155706014</v>
      </c>
    </row>
    <row r="70" spans="2:7" ht="12.75">
      <c r="B70" s="12">
        <v>67</v>
      </c>
      <c r="C70" s="13">
        <f t="shared" si="3"/>
        <v>82355.09155706014</v>
      </c>
      <c r="D70" s="13">
        <f>IF(C70&lt;0.01,0,'Loan Values'!$B$9)</f>
        <v>687.8873078592378</v>
      </c>
      <c r="E70" s="13">
        <f>IF(D70=0,0,-IPMT('Loan Values'!$B$5/12,B70,'Loan Values'!$B$6*12,'Loan Values'!$B$7))</f>
        <v>377.46083630319214</v>
      </c>
      <c r="F70" s="13">
        <f>IF(D70=0,0,-PPMT('Loan Values'!$B$5/12,B70,'Loan Values'!$B$6*12,'Loan Values'!$B$7))</f>
        <v>310.42647155604567</v>
      </c>
      <c r="G70" s="13">
        <f t="shared" si="2"/>
        <v>82044.6650855041</v>
      </c>
    </row>
    <row r="71" spans="2:7" ht="12.75">
      <c r="B71" s="14">
        <v>68</v>
      </c>
      <c r="C71" s="15">
        <f t="shared" si="3"/>
        <v>82044.6650855041</v>
      </c>
      <c r="D71" s="15">
        <f>IF(C71&lt;0.01,0,'Loan Values'!$B$9)</f>
        <v>687.8873078592378</v>
      </c>
      <c r="E71" s="15">
        <f>IF(D71=0,0,-IPMT('Loan Values'!$B$5/12,B71,'Loan Values'!$B$6*12,'Loan Values'!$B$7))</f>
        <v>376.03804830856024</v>
      </c>
      <c r="F71" s="15">
        <f>IF(D71=0,0,-PPMT('Loan Values'!$B$5/12,B71,'Loan Values'!$B$6*12,'Loan Values'!$B$7))</f>
        <v>311.8492595506776</v>
      </c>
      <c r="G71" s="15">
        <f t="shared" si="2"/>
        <v>81732.81582595341</v>
      </c>
    </row>
    <row r="72" spans="2:7" ht="12.75">
      <c r="B72" s="12">
        <v>69</v>
      </c>
      <c r="C72" s="13">
        <f t="shared" si="3"/>
        <v>81732.81582595341</v>
      </c>
      <c r="D72" s="13">
        <f>IF(C72&lt;0.01,0,'Loan Values'!$B$9)</f>
        <v>687.8873078592378</v>
      </c>
      <c r="E72" s="13">
        <f>IF(D72=0,0,-IPMT('Loan Values'!$B$5/12,B72,'Loan Values'!$B$6*12,'Loan Values'!$B$7))</f>
        <v>374.6087392022864</v>
      </c>
      <c r="F72" s="13">
        <f>IF(D72=0,0,-PPMT('Loan Values'!$B$5/12,B72,'Loan Values'!$B$6*12,'Loan Values'!$B$7))</f>
        <v>313.2785686569514</v>
      </c>
      <c r="G72" s="13">
        <f t="shared" si="2"/>
        <v>81419.53725729646</v>
      </c>
    </row>
    <row r="73" spans="2:7" ht="12.75">
      <c r="B73" s="14">
        <v>70</v>
      </c>
      <c r="C73" s="15">
        <f t="shared" si="3"/>
        <v>81419.53725729646</v>
      </c>
      <c r="D73" s="15">
        <f>IF(C73&lt;0.01,0,'Loan Values'!$B$9)</f>
        <v>687.8873078592378</v>
      </c>
      <c r="E73" s="15">
        <f>IF(D73=0,0,-IPMT('Loan Values'!$B$5/12,B73,'Loan Values'!$B$6*12,'Loan Values'!$B$7))</f>
        <v>373.1728790959419</v>
      </c>
      <c r="F73" s="15">
        <f>IF(D73=0,0,-PPMT('Loan Values'!$B$5/12,B73,'Loan Values'!$B$6*12,'Loan Values'!$B$7))</f>
        <v>314.7144287632959</v>
      </c>
      <c r="G73" s="15">
        <f t="shared" si="2"/>
        <v>81104.82282853316</v>
      </c>
    </row>
    <row r="74" spans="2:7" ht="12.75">
      <c r="B74" s="12">
        <v>71</v>
      </c>
      <c r="C74" s="13">
        <f t="shared" si="3"/>
        <v>81104.82282853316</v>
      </c>
      <c r="D74" s="13">
        <f>IF(C74&lt;0.01,0,'Loan Values'!$B$9)</f>
        <v>687.8873078592378</v>
      </c>
      <c r="E74" s="13">
        <f>IF(D74=0,0,-IPMT('Loan Values'!$B$5/12,B74,'Loan Values'!$B$6*12,'Loan Values'!$B$7))</f>
        <v>371.7304379641102</v>
      </c>
      <c r="F74" s="13">
        <f>IF(D74=0,0,-PPMT('Loan Values'!$B$5/12,B74,'Loan Values'!$B$6*12,'Loan Values'!$B$7))</f>
        <v>316.1568698951276</v>
      </c>
      <c r="G74" s="13">
        <f t="shared" si="2"/>
        <v>80788.66595863803</v>
      </c>
    </row>
    <row r="75" spans="2:7" ht="12.75">
      <c r="B75" s="14">
        <v>72</v>
      </c>
      <c r="C75" s="15">
        <f t="shared" si="3"/>
        <v>80788.66595863803</v>
      </c>
      <c r="D75" s="15">
        <f>IF(C75&lt;0.01,0,'Loan Values'!$B$9)</f>
        <v>687.8873078592378</v>
      </c>
      <c r="E75" s="15">
        <f>IF(D75=0,0,-IPMT('Loan Values'!$B$5/12,B75,'Loan Values'!$B$6*12,'Loan Values'!$B$7))</f>
        <v>370.2813856437576</v>
      </c>
      <c r="F75" s="15">
        <f>IF(D75=0,0,-PPMT('Loan Values'!$B$5/12,B75,'Loan Values'!$B$6*12,'Loan Values'!$B$7))</f>
        <v>317.60592221548023</v>
      </c>
      <c r="G75" s="15">
        <f t="shared" si="2"/>
        <v>80471.06003642254</v>
      </c>
    </row>
    <row r="76" spans="2:7" ht="12.75">
      <c r="B76" s="12">
        <v>73</v>
      </c>
      <c r="C76" s="13">
        <f t="shared" si="3"/>
        <v>80471.06003642254</v>
      </c>
      <c r="D76" s="13">
        <f>IF(C76&lt;0.01,0,'Loan Values'!$B$9)</f>
        <v>687.8873078592378</v>
      </c>
      <c r="E76" s="13">
        <f>IF(D76=0,0,-IPMT('Loan Values'!$B$5/12,B76,'Loan Values'!$B$6*12,'Loan Values'!$B$7))</f>
        <v>368.8256918336032</v>
      </c>
      <c r="F76" s="13">
        <f>IF(D76=0,0,-PPMT('Loan Values'!$B$5/12,B76,'Loan Values'!$B$6*12,'Loan Values'!$B$7))</f>
        <v>319.06161602563463</v>
      </c>
      <c r="G76" s="13">
        <f t="shared" si="2"/>
        <v>80151.9984203969</v>
      </c>
    </row>
    <row r="77" spans="2:7" ht="12.75">
      <c r="B77" s="14">
        <v>74</v>
      </c>
      <c r="C77" s="15">
        <f t="shared" si="3"/>
        <v>80151.9984203969</v>
      </c>
      <c r="D77" s="15">
        <f>IF(C77&lt;0.01,0,'Loan Values'!$B$9)</f>
        <v>687.8873078592378</v>
      </c>
      <c r="E77" s="15">
        <f>IF(D77=0,0,-IPMT('Loan Values'!$B$5/12,B77,'Loan Values'!$B$6*12,'Loan Values'!$B$7))</f>
        <v>367.36332609348574</v>
      </c>
      <c r="F77" s="15">
        <f>IF(D77=0,0,-PPMT('Loan Values'!$B$5/12,B77,'Loan Values'!$B$6*12,'Loan Values'!$B$7))</f>
        <v>320.52398176575207</v>
      </c>
      <c r="G77" s="15">
        <f t="shared" si="2"/>
        <v>79831.47443863115</v>
      </c>
    </row>
    <row r="78" spans="2:7" ht="12.75">
      <c r="B78" s="12">
        <v>75</v>
      </c>
      <c r="C78" s="13">
        <f t="shared" si="3"/>
        <v>79831.47443863115</v>
      </c>
      <c r="D78" s="13">
        <f>IF(C78&lt;0.01,0,'Loan Values'!$B$9)</f>
        <v>687.8873078592378</v>
      </c>
      <c r="E78" s="13">
        <f>IF(D78=0,0,-IPMT('Loan Values'!$B$5/12,B78,'Loan Values'!$B$6*12,'Loan Values'!$B$7))</f>
        <v>365.8942578437261</v>
      </c>
      <c r="F78" s="13">
        <f>IF(D78=0,0,-PPMT('Loan Values'!$B$5/12,B78,'Loan Values'!$B$6*12,'Loan Values'!$B$7))</f>
        <v>321.9930500155117</v>
      </c>
      <c r="G78" s="13">
        <f t="shared" si="2"/>
        <v>79509.48138861563</v>
      </c>
    </row>
    <row r="79" spans="2:7" ht="12.75">
      <c r="B79" s="14">
        <v>76</v>
      </c>
      <c r="C79" s="15">
        <f t="shared" si="3"/>
        <v>79509.48138861563</v>
      </c>
      <c r="D79" s="15">
        <f>IF(C79&lt;0.01,0,'Loan Values'!$B$9)</f>
        <v>687.8873078592378</v>
      </c>
      <c r="E79" s="15">
        <f>IF(D79=0,0,-IPMT('Loan Values'!$B$5/12,B79,'Loan Values'!$B$6*12,'Loan Values'!$B$7))</f>
        <v>364.41845636448824</v>
      </c>
      <c r="F79" s="15">
        <f>IF(D79=0,0,-PPMT('Loan Values'!$B$5/12,B79,'Loan Values'!$B$6*12,'Loan Values'!$B$7))</f>
        <v>323.4688514947496</v>
      </c>
      <c r="G79" s="15">
        <f t="shared" si="2"/>
        <v>79186.01253712089</v>
      </c>
    </row>
    <row r="80" spans="2:7" ht="12.75">
      <c r="B80" s="12">
        <v>77</v>
      </c>
      <c r="C80" s="13">
        <f t="shared" si="3"/>
        <v>79186.01253712089</v>
      </c>
      <c r="D80" s="13">
        <f>IF(C80&lt;0.01,0,'Loan Values'!$B$9)</f>
        <v>687.8873078592378</v>
      </c>
      <c r="E80" s="13">
        <f>IF(D80=0,0,-IPMT('Loan Values'!$B$5/12,B80,'Loan Values'!$B$6*12,'Loan Values'!$B$7))</f>
        <v>362.9358907951373</v>
      </c>
      <c r="F80" s="13">
        <f>IF(D80=0,0,-PPMT('Loan Values'!$B$5/12,B80,'Loan Values'!$B$6*12,'Loan Values'!$B$7))</f>
        <v>324.9514170641005</v>
      </c>
      <c r="G80" s="13">
        <f t="shared" si="2"/>
        <v>78861.06112005678</v>
      </c>
    </row>
    <row r="81" spans="2:7" ht="12.75">
      <c r="B81" s="14">
        <v>78</v>
      </c>
      <c r="C81" s="15">
        <f t="shared" si="3"/>
        <v>78861.06112005678</v>
      </c>
      <c r="D81" s="15">
        <f>IF(C81&lt;0.01,0,'Loan Values'!$B$9)</f>
        <v>687.8873078592378</v>
      </c>
      <c r="E81" s="15">
        <f>IF(D81=0,0,-IPMT('Loan Values'!$B$5/12,B81,'Loan Values'!$B$6*12,'Loan Values'!$B$7))</f>
        <v>361.44653013359357</v>
      </c>
      <c r="F81" s="15">
        <f>IF(D81=0,0,-PPMT('Loan Values'!$B$5/12,B81,'Loan Values'!$B$6*12,'Loan Values'!$B$7))</f>
        <v>326.44077772564424</v>
      </c>
      <c r="G81" s="15">
        <f t="shared" si="2"/>
        <v>78534.62034233114</v>
      </c>
    </row>
    <row r="82" spans="2:7" ht="12.75">
      <c r="B82" s="12">
        <v>79</v>
      </c>
      <c r="C82" s="13">
        <f t="shared" si="3"/>
        <v>78534.62034233114</v>
      </c>
      <c r="D82" s="13">
        <f>IF(C82&lt;0.01,0,'Loan Values'!$B$9)</f>
        <v>687.8873078592378</v>
      </c>
      <c r="E82" s="13">
        <f>IF(D82=0,0,-IPMT('Loan Values'!$B$5/12,B82,'Loan Values'!$B$6*12,'Loan Values'!$B$7))</f>
        <v>359.95034323568433</v>
      </c>
      <c r="F82" s="13">
        <f>IF(D82=0,0,-PPMT('Loan Values'!$B$5/12,B82,'Loan Values'!$B$6*12,'Loan Values'!$B$7))</f>
        <v>327.9369646235535</v>
      </c>
      <c r="G82" s="13">
        <f t="shared" si="2"/>
        <v>78206.68337770758</v>
      </c>
    </row>
    <row r="83" spans="2:7" ht="12.75">
      <c r="B83" s="14">
        <v>80</v>
      </c>
      <c r="C83" s="15">
        <f t="shared" si="3"/>
        <v>78206.68337770758</v>
      </c>
      <c r="D83" s="15">
        <f>IF(C83&lt;0.01,0,'Loan Values'!$B$9)</f>
        <v>687.8873078592378</v>
      </c>
      <c r="E83" s="15">
        <f>IF(D83=0,0,-IPMT('Loan Values'!$B$5/12,B83,'Loan Values'!$B$6*12,'Loan Values'!$B$7))</f>
        <v>358.4472988144931</v>
      </c>
      <c r="F83" s="15">
        <f>IF(D83=0,0,-PPMT('Loan Values'!$B$5/12,B83,'Loan Values'!$B$6*12,'Loan Values'!$B$7))</f>
        <v>329.4400090447447</v>
      </c>
      <c r="G83" s="15">
        <f t="shared" si="2"/>
        <v>77877.24336866284</v>
      </c>
    </row>
    <row r="84" spans="2:7" ht="12.75">
      <c r="B84" s="12">
        <v>81</v>
      </c>
      <c r="C84" s="13">
        <f t="shared" si="3"/>
        <v>77877.24336866284</v>
      </c>
      <c r="D84" s="13">
        <f>IF(C84&lt;0.01,0,'Loan Values'!$B$9)</f>
        <v>687.8873078592378</v>
      </c>
      <c r="E84" s="13">
        <f>IF(D84=0,0,-IPMT('Loan Values'!$B$5/12,B84,'Loan Values'!$B$6*12,'Loan Values'!$B$7))</f>
        <v>356.9373654397047</v>
      </c>
      <c r="F84" s="13">
        <f>IF(D84=0,0,-PPMT('Loan Values'!$B$5/12,B84,'Loan Values'!$B$6*12,'Loan Values'!$B$7))</f>
        <v>330.9499424195331</v>
      </c>
      <c r="G84" s="13">
        <f t="shared" si="2"/>
        <v>77546.2934262433</v>
      </c>
    </row>
    <row r="85" spans="2:7" ht="12.75">
      <c r="B85" s="14">
        <v>82</v>
      </c>
      <c r="C85" s="15">
        <f t="shared" si="3"/>
        <v>77546.2934262433</v>
      </c>
      <c r="D85" s="15">
        <f>IF(C85&lt;0.01,0,'Loan Values'!$B$9)</f>
        <v>687.8873078592378</v>
      </c>
      <c r="E85" s="15">
        <f>IF(D85=0,0,-IPMT('Loan Values'!$B$5/12,B85,'Loan Values'!$B$6*12,'Loan Values'!$B$7))</f>
        <v>355.42051153694837</v>
      </c>
      <c r="F85" s="15">
        <f>IF(D85=0,0,-PPMT('Loan Values'!$B$5/12,B85,'Loan Values'!$B$6*12,'Loan Values'!$B$7))</f>
        <v>332.46679632228944</v>
      </c>
      <c r="G85" s="15">
        <f t="shared" si="2"/>
        <v>77213.82662992101</v>
      </c>
    </row>
    <row r="86" spans="2:7" ht="12.75">
      <c r="B86" s="12">
        <v>83</v>
      </c>
      <c r="C86" s="13">
        <f t="shared" si="3"/>
        <v>77213.82662992101</v>
      </c>
      <c r="D86" s="13">
        <f>IF(C86&lt;0.01,0,'Loan Values'!$B$9)</f>
        <v>687.8873078592378</v>
      </c>
      <c r="E86" s="13">
        <f>IF(D86=0,0,-IPMT('Loan Values'!$B$5/12,B86,'Loan Values'!$B$6*12,'Loan Values'!$B$7))</f>
        <v>353.896705387138</v>
      </c>
      <c r="F86" s="13">
        <f>IF(D86=0,0,-PPMT('Loan Values'!$B$5/12,B86,'Loan Values'!$B$6*12,'Loan Values'!$B$7))</f>
        <v>333.9906024720998</v>
      </c>
      <c r="G86" s="13">
        <f t="shared" si="2"/>
        <v>76879.83602744891</v>
      </c>
    </row>
    <row r="87" spans="2:7" ht="12.75">
      <c r="B87" s="14">
        <v>84</v>
      </c>
      <c r="C87" s="15">
        <f t="shared" si="3"/>
        <v>76879.83602744891</v>
      </c>
      <c r="D87" s="15">
        <f>IF(C87&lt;0.01,0,'Loan Values'!$B$9)</f>
        <v>687.8873078592378</v>
      </c>
      <c r="E87" s="15">
        <f>IF(D87=0,0,-IPMT('Loan Values'!$B$5/12,B87,'Loan Values'!$B$6*12,'Loan Values'!$B$7))</f>
        <v>352.3659151258075</v>
      </c>
      <c r="F87" s="15">
        <f>IF(D87=0,0,-PPMT('Loan Values'!$B$5/12,B87,'Loan Values'!$B$6*12,'Loan Values'!$B$7))</f>
        <v>335.52139273343033</v>
      </c>
      <c r="G87" s="15">
        <f t="shared" si="2"/>
        <v>76544.31463471548</v>
      </c>
    </row>
    <row r="88" spans="2:7" ht="12.75">
      <c r="B88" s="12">
        <v>85</v>
      </c>
      <c r="C88" s="13">
        <f t="shared" si="3"/>
        <v>76544.31463471548</v>
      </c>
      <c r="D88" s="13">
        <f>IF(C88&lt;0.01,0,'Loan Values'!$B$9)</f>
        <v>687.8873078592378</v>
      </c>
      <c r="E88" s="13">
        <f>IF(D88=0,0,-IPMT('Loan Values'!$B$5/12,B88,'Loan Values'!$B$6*12,'Loan Values'!$B$7))</f>
        <v>350.828108742446</v>
      </c>
      <c r="F88" s="13">
        <f>IF(D88=0,0,-PPMT('Loan Values'!$B$5/12,B88,'Loan Values'!$B$6*12,'Loan Values'!$B$7))</f>
        <v>337.05919911679183</v>
      </c>
      <c r="G88" s="13">
        <f t="shared" si="2"/>
        <v>76207.2554355987</v>
      </c>
    </row>
    <row r="89" spans="2:7" ht="12.75">
      <c r="B89" s="14">
        <v>86</v>
      </c>
      <c r="C89" s="15">
        <f t="shared" si="3"/>
        <v>76207.2554355987</v>
      </c>
      <c r="D89" s="15">
        <f>IF(C89&lt;0.01,0,'Loan Values'!$B$9)</f>
        <v>687.8873078592378</v>
      </c>
      <c r="E89" s="15">
        <f>IF(D89=0,0,-IPMT('Loan Values'!$B$5/12,B89,'Loan Values'!$B$6*12,'Loan Values'!$B$7))</f>
        <v>349.2832540798274</v>
      </c>
      <c r="F89" s="15">
        <f>IF(D89=0,0,-PPMT('Loan Values'!$B$5/12,B89,'Loan Values'!$B$6*12,'Loan Values'!$B$7))</f>
        <v>338.60405377941044</v>
      </c>
      <c r="G89" s="15">
        <f t="shared" si="2"/>
        <v>75868.65138181929</v>
      </c>
    </row>
    <row r="90" spans="2:7" ht="12.75">
      <c r="B90" s="12">
        <v>87</v>
      </c>
      <c r="C90" s="13">
        <f t="shared" si="3"/>
        <v>75868.65138181929</v>
      </c>
      <c r="D90" s="13">
        <f>IF(C90&lt;0.01,0,'Loan Values'!$B$9)</f>
        <v>687.8873078592378</v>
      </c>
      <c r="E90" s="13">
        <f>IF(D90=0,0,-IPMT('Loan Values'!$B$5/12,B90,'Loan Values'!$B$6*12,'Loan Values'!$B$7))</f>
        <v>347.7313188333384</v>
      </c>
      <c r="F90" s="13">
        <f>IF(D90=0,0,-PPMT('Loan Values'!$B$5/12,B90,'Loan Values'!$B$6*12,'Loan Values'!$B$7))</f>
        <v>340.15598902589943</v>
      </c>
      <c r="G90" s="13">
        <f t="shared" si="2"/>
        <v>75528.4953927934</v>
      </c>
    </row>
    <row r="91" spans="2:7" ht="12.75">
      <c r="B91" s="14">
        <v>88</v>
      </c>
      <c r="C91" s="15">
        <f t="shared" si="3"/>
        <v>75528.4953927934</v>
      </c>
      <c r="D91" s="15">
        <f>IF(C91&lt;0.01,0,'Loan Values'!$B$9)</f>
        <v>687.8873078592378</v>
      </c>
      <c r="E91" s="15">
        <f>IF(D91=0,0,-IPMT('Loan Values'!$B$5/12,B91,'Loan Values'!$B$6*12,'Loan Values'!$B$7))</f>
        <v>346.1722705503029</v>
      </c>
      <c r="F91" s="15">
        <f>IF(D91=0,0,-PPMT('Loan Values'!$B$5/12,B91,'Loan Values'!$B$6*12,'Loan Values'!$B$7))</f>
        <v>341.7150373089349</v>
      </c>
      <c r="G91" s="15">
        <f t="shared" si="2"/>
        <v>75186.78035548446</v>
      </c>
    </row>
    <row r="92" spans="2:7" ht="12.75">
      <c r="B92" s="12">
        <v>89</v>
      </c>
      <c r="C92" s="13">
        <f t="shared" si="3"/>
        <v>75186.78035548446</v>
      </c>
      <c r="D92" s="13">
        <f>IF(C92&lt;0.01,0,'Loan Values'!$B$9)</f>
        <v>687.8873078592378</v>
      </c>
      <c r="E92" s="13">
        <f>IF(D92=0,0,-IPMT('Loan Values'!$B$5/12,B92,'Loan Values'!$B$6*12,'Loan Values'!$B$7))</f>
        <v>344.60607662930363</v>
      </c>
      <c r="F92" s="13">
        <f>IF(D92=0,0,-PPMT('Loan Values'!$B$5/12,B92,'Loan Values'!$B$6*12,'Loan Values'!$B$7))</f>
        <v>343.2812312299342</v>
      </c>
      <c r="G92" s="13">
        <f t="shared" si="2"/>
        <v>74843.49912425452</v>
      </c>
    </row>
    <row r="93" spans="2:7" ht="12.75">
      <c r="B93" s="14">
        <v>90</v>
      </c>
      <c r="C93" s="15">
        <f t="shared" si="3"/>
        <v>74843.49912425452</v>
      </c>
      <c r="D93" s="15">
        <f>IF(C93&lt;0.01,0,'Loan Values'!$B$9)</f>
        <v>687.8873078592378</v>
      </c>
      <c r="E93" s="15">
        <f>IF(D93=0,0,-IPMT('Loan Values'!$B$5/12,B93,'Loan Values'!$B$6*12,'Loan Values'!$B$7))</f>
        <v>343.0327043194998</v>
      </c>
      <c r="F93" s="15">
        <f>IF(D93=0,0,-PPMT('Loan Values'!$B$5/12,B93,'Loan Values'!$B$6*12,'Loan Values'!$B$7))</f>
        <v>344.854603539738</v>
      </c>
      <c r="G93" s="15">
        <f t="shared" si="2"/>
        <v>74498.64452071478</v>
      </c>
    </row>
    <row r="94" spans="2:7" ht="12.75">
      <c r="B94" s="12">
        <v>91</v>
      </c>
      <c r="C94" s="13">
        <f t="shared" si="3"/>
        <v>74498.64452071478</v>
      </c>
      <c r="D94" s="13">
        <f>IF(C94&lt;0.01,0,'Loan Values'!$B$9)</f>
        <v>687.8873078592378</v>
      </c>
      <c r="E94" s="13">
        <f>IF(D94=0,0,-IPMT('Loan Values'!$B$5/12,B94,'Loan Values'!$B$6*12,'Loan Values'!$B$7))</f>
        <v>341.4521207199427</v>
      </c>
      <c r="F94" s="13">
        <f>IF(D94=0,0,-PPMT('Loan Values'!$B$5/12,B94,'Loan Values'!$B$6*12,'Loan Values'!$B$7))</f>
        <v>346.4351871392951</v>
      </c>
      <c r="G94" s="13">
        <f t="shared" si="2"/>
        <v>74152.20933357548</v>
      </c>
    </row>
    <row r="95" spans="2:7" ht="12.75">
      <c r="B95" s="14">
        <v>92</v>
      </c>
      <c r="C95" s="15">
        <f t="shared" si="3"/>
        <v>74152.20933357548</v>
      </c>
      <c r="D95" s="15">
        <f>IF(C95&lt;0.01,0,'Loan Values'!$B$9)</f>
        <v>687.8873078592378</v>
      </c>
      <c r="E95" s="15">
        <f>IF(D95=0,0,-IPMT('Loan Values'!$B$5/12,B95,'Loan Values'!$B$6*12,'Loan Values'!$B$7))</f>
        <v>339.8642927788876</v>
      </c>
      <c r="F95" s="15">
        <f>IF(D95=0,0,-PPMT('Loan Values'!$B$5/12,B95,'Loan Values'!$B$6*12,'Loan Values'!$B$7))</f>
        <v>348.0230150803502</v>
      </c>
      <c r="G95" s="15">
        <f t="shared" si="2"/>
        <v>73804.18631849512</v>
      </c>
    </row>
    <row r="96" spans="2:7" ht="12.75">
      <c r="B96" s="12">
        <v>93</v>
      </c>
      <c r="C96" s="13">
        <f t="shared" si="3"/>
        <v>73804.18631849512</v>
      </c>
      <c r="D96" s="13">
        <f>IF(C96&lt;0.01,0,'Loan Values'!$B$9)</f>
        <v>687.8873078592378</v>
      </c>
      <c r="E96" s="13">
        <f>IF(D96=0,0,-IPMT('Loan Values'!$B$5/12,B96,'Loan Values'!$B$6*12,'Loan Values'!$B$7))</f>
        <v>338.2691872931026</v>
      </c>
      <c r="F96" s="13">
        <f>IF(D96=0,0,-PPMT('Loan Values'!$B$5/12,B96,'Loan Values'!$B$6*12,'Loan Values'!$B$7))</f>
        <v>349.6181205661352</v>
      </c>
      <c r="G96" s="13">
        <f t="shared" si="2"/>
        <v>73454.56819792898</v>
      </c>
    </row>
    <row r="97" spans="2:7" ht="12.75">
      <c r="B97" s="14">
        <v>94</v>
      </c>
      <c r="C97" s="15">
        <f t="shared" si="3"/>
        <v>73454.56819792898</v>
      </c>
      <c r="D97" s="15">
        <f>IF(C97&lt;0.01,0,'Loan Values'!$B$9)</f>
        <v>687.8873078592378</v>
      </c>
      <c r="E97" s="15">
        <f>IF(D97=0,0,-IPMT('Loan Values'!$B$5/12,B97,'Loan Values'!$B$6*12,'Loan Values'!$B$7))</f>
        <v>336.6667709071745</v>
      </c>
      <c r="F97" s="15">
        <f>IF(D97=0,0,-PPMT('Loan Values'!$B$5/12,B97,'Loan Values'!$B$6*12,'Loan Values'!$B$7))</f>
        <v>351.2205369520633</v>
      </c>
      <c r="G97" s="15">
        <f t="shared" si="2"/>
        <v>73103.34766097691</v>
      </c>
    </row>
    <row r="98" spans="2:7" ht="12.75">
      <c r="B98" s="12">
        <v>95</v>
      </c>
      <c r="C98" s="13">
        <f t="shared" si="3"/>
        <v>73103.34766097691</v>
      </c>
      <c r="D98" s="13">
        <f>IF(C98&lt;0.01,0,'Loan Values'!$B$9)</f>
        <v>687.8873078592378</v>
      </c>
      <c r="E98" s="13">
        <f>IF(D98=0,0,-IPMT('Loan Values'!$B$5/12,B98,'Loan Values'!$B$6*12,'Loan Values'!$B$7))</f>
        <v>335.05701011281093</v>
      </c>
      <c r="F98" s="13">
        <f>IF(D98=0,0,-PPMT('Loan Values'!$B$5/12,B98,'Loan Values'!$B$6*12,'Loan Values'!$B$7))</f>
        <v>352.8302977464269</v>
      </c>
      <c r="G98" s="13">
        <f t="shared" si="2"/>
        <v>72750.51736323048</v>
      </c>
    </row>
    <row r="99" spans="2:7" ht="12.75">
      <c r="B99" s="14">
        <v>96</v>
      </c>
      <c r="C99" s="15">
        <f t="shared" si="3"/>
        <v>72750.51736323048</v>
      </c>
      <c r="D99" s="15">
        <f>IF(C99&lt;0.01,0,'Loan Values'!$B$9)</f>
        <v>687.8873078592378</v>
      </c>
      <c r="E99" s="15">
        <f>IF(D99=0,0,-IPMT('Loan Values'!$B$5/12,B99,'Loan Values'!$B$6*12,'Loan Values'!$B$7))</f>
        <v>333.4398712481398</v>
      </c>
      <c r="F99" s="15">
        <f>IF(D99=0,0,-PPMT('Loan Values'!$B$5/12,B99,'Loan Values'!$B$6*12,'Loan Values'!$B$7))</f>
        <v>354.447436611098</v>
      </c>
      <c r="G99" s="15">
        <f t="shared" si="2"/>
        <v>72396.06992661938</v>
      </c>
    </row>
    <row r="100" spans="2:7" ht="12.75">
      <c r="B100" s="12">
        <v>97</v>
      </c>
      <c r="C100" s="13">
        <f t="shared" si="3"/>
        <v>72396.06992661938</v>
      </c>
      <c r="D100" s="13">
        <f>IF(C100&lt;0.01,0,'Loan Values'!$B$9)</f>
        <v>687.8873078592378</v>
      </c>
      <c r="E100" s="13">
        <f>IF(D100=0,0,-IPMT('Loan Values'!$B$5/12,B100,'Loan Values'!$B$6*12,'Loan Values'!$B$7))</f>
        <v>331.8153204970055</v>
      </c>
      <c r="F100" s="13">
        <f>IF(D100=0,0,-PPMT('Loan Values'!$B$5/12,B100,'Loan Values'!$B$6*12,'Loan Values'!$B$7))</f>
        <v>356.07198736223233</v>
      </c>
      <c r="G100" s="13">
        <f t="shared" si="2"/>
        <v>72039.99793925715</v>
      </c>
    </row>
    <row r="101" spans="2:7" ht="12.75">
      <c r="B101" s="14">
        <v>98</v>
      </c>
      <c r="C101" s="15">
        <f t="shared" si="3"/>
        <v>72039.99793925715</v>
      </c>
      <c r="D101" s="15">
        <f>IF(C101&lt;0.01,0,'Loan Values'!$B$9)</f>
        <v>687.8873078592378</v>
      </c>
      <c r="E101" s="15">
        <f>IF(D101=0,0,-IPMT('Loan Values'!$B$5/12,B101,'Loan Values'!$B$6*12,'Loan Values'!$B$7))</f>
        <v>330.1833238882619</v>
      </c>
      <c r="F101" s="15">
        <f>IF(D101=0,0,-PPMT('Loan Values'!$B$5/12,B101,'Loan Values'!$B$6*12,'Loan Values'!$B$7))</f>
        <v>357.7039839709759</v>
      </c>
      <c r="G101" s="15">
        <f t="shared" si="2"/>
        <v>71682.29395528618</v>
      </c>
    </row>
    <row r="102" spans="2:7" ht="12.75">
      <c r="B102" s="12">
        <v>99</v>
      </c>
      <c r="C102" s="13">
        <f t="shared" si="3"/>
        <v>71682.29395528618</v>
      </c>
      <c r="D102" s="13">
        <f>IF(C102&lt;0.01,0,'Loan Values'!$B$9)</f>
        <v>687.8873078592378</v>
      </c>
      <c r="E102" s="13">
        <f>IF(D102=0,0,-IPMT('Loan Values'!$B$5/12,B102,'Loan Values'!$B$6*12,'Loan Values'!$B$7))</f>
        <v>328.54384729506165</v>
      </c>
      <c r="F102" s="13">
        <f>IF(D102=0,0,-PPMT('Loan Values'!$B$5/12,B102,'Loan Values'!$B$6*12,'Loan Values'!$B$7))</f>
        <v>359.34346056417616</v>
      </c>
      <c r="G102" s="13">
        <f t="shared" si="2"/>
        <v>71322.950494722</v>
      </c>
    </row>
    <row r="103" spans="2:7" ht="12.75">
      <c r="B103" s="14">
        <v>100</v>
      </c>
      <c r="C103" s="15">
        <f t="shared" si="3"/>
        <v>71322.950494722</v>
      </c>
      <c r="D103" s="15">
        <f>IF(C103&lt;0.01,0,'Loan Values'!$B$9)</f>
        <v>687.8873078592378</v>
      </c>
      <c r="E103" s="15">
        <f>IF(D103=0,0,-IPMT('Loan Values'!$B$5/12,B103,'Loan Values'!$B$6*12,'Loan Values'!$B$7))</f>
        <v>326.89685643414253</v>
      </c>
      <c r="F103" s="15">
        <f>IF(D103=0,0,-PPMT('Loan Values'!$B$5/12,B103,'Loan Values'!$B$6*12,'Loan Values'!$B$7))</f>
        <v>360.9904514250953</v>
      </c>
      <c r="G103" s="15">
        <f t="shared" si="2"/>
        <v>70961.9600432969</v>
      </c>
    </row>
    <row r="104" spans="2:7" ht="12.75">
      <c r="B104" s="12">
        <v>101</v>
      </c>
      <c r="C104" s="13">
        <f t="shared" si="3"/>
        <v>70961.9600432969</v>
      </c>
      <c r="D104" s="13">
        <f>IF(C104&lt;0.01,0,'Loan Values'!$B$9)</f>
        <v>687.8873078592378</v>
      </c>
      <c r="E104" s="13">
        <f>IF(D104=0,0,-IPMT('Loan Values'!$B$5/12,B104,'Loan Values'!$B$6*12,'Loan Values'!$B$7))</f>
        <v>325.2423168651108</v>
      </c>
      <c r="F104" s="13">
        <f>IF(D104=0,0,-PPMT('Loan Values'!$B$5/12,B104,'Loan Values'!$B$6*12,'Loan Values'!$B$7))</f>
        <v>362.644990994127</v>
      </c>
      <c r="G104" s="13">
        <f t="shared" si="2"/>
        <v>70599.31505230277</v>
      </c>
    </row>
    <row r="105" spans="2:7" ht="12.75">
      <c r="B105" s="14">
        <v>102</v>
      </c>
      <c r="C105" s="15">
        <f t="shared" si="3"/>
        <v>70599.31505230277</v>
      </c>
      <c r="D105" s="15">
        <f>IF(C105&lt;0.01,0,'Loan Values'!$B$9)</f>
        <v>687.8873078592378</v>
      </c>
      <c r="E105" s="15">
        <f>IF(D105=0,0,-IPMT('Loan Values'!$B$5/12,B105,'Loan Values'!$B$6*12,'Loan Values'!$B$7))</f>
        <v>323.58019398972095</v>
      </c>
      <c r="F105" s="15">
        <f>IF(D105=0,0,-PPMT('Loan Values'!$B$5/12,B105,'Loan Values'!$B$6*12,'Loan Values'!$B$7))</f>
        <v>364.30711386951685</v>
      </c>
      <c r="G105" s="15">
        <f t="shared" si="2"/>
        <v>70235.00793843325</v>
      </c>
    </row>
    <row r="106" spans="2:7" ht="12.75">
      <c r="B106" s="12">
        <v>103</v>
      </c>
      <c r="C106" s="13">
        <f t="shared" si="3"/>
        <v>70235.00793843325</v>
      </c>
      <c r="D106" s="13">
        <f>IF(C106&lt;0.01,0,'Loan Values'!$B$9)</f>
        <v>687.8873078592378</v>
      </c>
      <c r="E106" s="13">
        <f>IF(D106=0,0,-IPMT('Loan Values'!$B$5/12,B106,'Loan Values'!$B$6*12,'Loan Values'!$B$7))</f>
        <v>321.9104530511524</v>
      </c>
      <c r="F106" s="13">
        <f>IF(D106=0,0,-PPMT('Loan Values'!$B$5/12,B106,'Loan Values'!$B$6*12,'Loan Values'!$B$7))</f>
        <v>365.9768548080854</v>
      </c>
      <c r="G106" s="13">
        <f t="shared" si="2"/>
        <v>69869.03108362516</v>
      </c>
    </row>
    <row r="107" spans="2:7" ht="12.75">
      <c r="B107" s="14">
        <v>104</v>
      </c>
      <c r="C107" s="15">
        <f t="shared" si="3"/>
        <v>69869.03108362516</v>
      </c>
      <c r="D107" s="15">
        <f>IF(C107&lt;0.01,0,'Loan Values'!$B$9)</f>
        <v>687.8873078592378</v>
      </c>
      <c r="E107" s="15">
        <f>IF(D107=0,0,-IPMT('Loan Values'!$B$5/12,B107,'Loan Values'!$B$6*12,'Loan Values'!$B$7))</f>
        <v>320.233059133282</v>
      </c>
      <c r="F107" s="15">
        <f>IF(D107=0,0,-PPMT('Loan Values'!$B$5/12,B107,'Loan Values'!$B$6*12,'Loan Values'!$B$7))</f>
        <v>367.6542487259558</v>
      </c>
      <c r="G107" s="15">
        <f t="shared" si="2"/>
        <v>69501.3768348992</v>
      </c>
    </row>
    <row r="108" spans="2:7" ht="12.75">
      <c r="B108" s="12">
        <v>105</v>
      </c>
      <c r="C108" s="13">
        <f t="shared" si="3"/>
        <v>69501.3768348992</v>
      </c>
      <c r="D108" s="13">
        <f>IF(C108&lt;0.01,0,'Loan Values'!$B$9)</f>
        <v>687.8873078592378</v>
      </c>
      <c r="E108" s="13">
        <f>IF(D108=0,0,-IPMT('Loan Values'!$B$5/12,B108,'Loan Values'!$B$6*12,'Loan Values'!$B$7))</f>
        <v>318.5479771599549</v>
      </c>
      <c r="F108" s="13">
        <f>IF(D108=0,0,-PPMT('Loan Values'!$B$5/12,B108,'Loan Values'!$B$6*12,'Loan Values'!$B$7))</f>
        <v>369.3393306992829</v>
      </c>
      <c r="G108" s="13">
        <f t="shared" si="2"/>
        <v>69132.03750419992</v>
      </c>
    </row>
    <row r="109" spans="2:7" ht="12.75">
      <c r="B109" s="14">
        <v>106</v>
      </c>
      <c r="C109" s="15">
        <f t="shared" si="3"/>
        <v>69132.03750419992</v>
      </c>
      <c r="D109" s="15">
        <f>IF(C109&lt;0.01,0,'Loan Values'!$B$9)</f>
        <v>687.8873078592378</v>
      </c>
      <c r="E109" s="15">
        <f>IF(D109=0,0,-IPMT('Loan Values'!$B$5/12,B109,'Loan Values'!$B$6*12,'Loan Values'!$B$7))</f>
        <v>316.85517189424974</v>
      </c>
      <c r="F109" s="15">
        <f>IF(D109=0,0,-PPMT('Loan Values'!$B$5/12,B109,'Loan Values'!$B$6*12,'Loan Values'!$B$7))</f>
        <v>371.0321359649881</v>
      </c>
      <c r="G109" s="15">
        <f t="shared" si="2"/>
        <v>68761.00536823494</v>
      </c>
    </row>
    <row r="110" spans="2:7" ht="12.75">
      <c r="B110" s="12">
        <v>107</v>
      </c>
      <c r="C110" s="13">
        <f t="shared" si="3"/>
        <v>68761.00536823494</v>
      </c>
      <c r="D110" s="13">
        <f>IF(C110&lt;0.01,0,'Loan Values'!$B$9)</f>
        <v>687.8873078592378</v>
      </c>
      <c r="E110" s="13">
        <f>IF(D110=0,0,-IPMT('Loan Values'!$B$5/12,B110,'Loan Values'!$B$6*12,'Loan Values'!$B$7))</f>
        <v>315.15460793774355</v>
      </c>
      <c r="F110" s="13">
        <f>IF(D110=0,0,-PPMT('Loan Values'!$B$5/12,B110,'Loan Values'!$B$6*12,'Loan Values'!$B$7))</f>
        <v>372.73269992149426</v>
      </c>
      <c r="G110" s="13">
        <f t="shared" si="2"/>
        <v>68388.27266831344</v>
      </c>
    </row>
    <row r="111" spans="2:7" ht="12.75">
      <c r="B111" s="14">
        <v>108</v>
      </c>
      <c r="C111" s="15">
        <f t="shared" si="3"/>
        <v>68388.27266831344</v>
      </c>
      <c r="D111" s="15">
        <f>IF(C111&lt;0.01,0,'Loan Values'!$B$9)</f>
        <v>687.8873078592378</v>
      </c>
      <c r="E111" s="15">
        <f>IF(D111=0,0,-IPMT('Loan Values'!$B$5/12,B111,'Loan Values'!$B$6*12,'Loan Values'!$B$7))</f>
        <v>313.44624972977</v>
      </c>
      <c r="F111" s="15">
        <f>IF(D111=0,0,-PPMT('Loan Values'!$B$5/12,B111,'Loan Values'!$B$6*12,'Loan Values'!$B$7))</f>
        <v>374.4410581294678</v>
      </c>
      <c r="G111" s="15">
        <f t="shared" si="2"/>
        <v>68013.83161018397</v>
      </c>
    </row>
    <row r="112" spans="2:7" ht="12.75">
      <c r="B112" s="12">
        <v>109</v>
      </c>
      <c r="C112" s="13">
        <f t="shared" si="3"/>
        <v>68013.83161018397</v>
      </c>
      <c r="D112" s="13">
        <f>IF(C112&lt;0.01,0,'Loan Values'!$B$9)</f>
        <v>687.8873078592378</v>
      </c>
      <c r="E112" s="13">
        <f>IF(D112=0,0,-IPMT('Loan Values'!$B$5/12,B112,'Loan Values'!$B$6*12,'Loan Values'!$B$7))</f>
        <v>311.7300615466766</v>
      </c>
      <c r="F112" s="13">
        <f>IF(D112=0,0,-PPMT('Loan Values'!$B$5/12,B112,'Loan Values'!$B$6*12,'Loan Values'!$B$7))</f>
        <v>376.1572463125612</v>
      </c>
      <c r="G112" s="13">
        <f t="shared" si="2"/>
        <v>67637.67436387141</v>
      </c>
    </row>
    <row r="113" spans="2:7" ht="12.75">
      <c r="B113" s="14">
        <v>110</v>
      </c>
      <c r="C113" s="15">
        <f t="shared" si="3"/>
        <v>67637.67436387141</v>
      </c>
      <c r="D113" s="15">
        <f>IF(C113&lt;0.01,0,'Loan Values'!$B$9)</f>
        <v>687.8873078592378</v>
      </c>
      <c r="E113" s="15">
        <f>IF(D113=0,0,-IPMT('Loan Values'!$B$5/12,B113,'Loan Values'!$B$6*12,'Loan Values'!$B$7))</f>
        <v>310.00600750107736</v>
      </c>
      <c r="F113" s="15">
        <f>IF(D113=0,0,-PPMT('Loan Values'!$B$5/12,B113,'Loan Values'!$B$6*12,'Loan Values'!$B$7))</f>
        <v>377.88130035816044</v>
      </c>
      <c r="G113" s="15">
        <f t="shared" si="2"/>
        <v>67259.79306351325</v>
      </c>
    </row>
    <row r="114" spans="2:7" ht="12.75">
      <c r="B114" s="12">
        <v>111</v>
      </c>
      <c r="C114" s="13">
        <f t="shared" si="3"/>
        <v>67259.79306351325</v>
      </c>
      <c r="D114" s="13">
        <f>IF(C114&lt;0.01,0,'Loan Values'!$B$9)</f>
        <v>687.8873078592378</v>
      </c>
      <c r="E114" s="13">
        <f>IF(D114=0,0,-IPMT('Loan Values'!$B$5/12,B114,'Loan Values'!$B$6*12,'Loan Values'!$B$7))</f>
        <v>308.2740515411025</v>
      </c>
      <c r="F114" s="13">
        <f>IF(D114=0,0,-PPMT('Loan Values'!$B$5/12,B114,'Loan Values'!$B$6*12,'Loan Values'!$B$7))</f>
        <v>379.6132563181353</v>
      </c>
      <c r="G114" s="13">
        <f t="shared" si="2"/>
        <v>66880.17980719512</v>
      </c>
    </row>
    <row r="115" spans="2:7" ht="12.75">
      <c r="B115" s="14">
        <v>112</v>
      </c>
      <c r="C115" s="15">
        <f t="shared" si="3"/>
        <v>66880.17980719512</v>
      </c>
      <c r="D115" s="15">
        <f>IF(C115&lt;0.01,0,'Loan Values'!$B$9)</f>
        <v>687.8873078592378</v>
      </c>
      <c r="E115" s="15">
        <f>IF(D115=0,0,-IPMT('Loan Values'!$B$5/12,B115,'Loan Values'!$B$6*12,'Loan Values'!$B$7))</f>
        <v>306.53415744964445</v>
      </c>
      <c r="F115" s="15">
        <f>IF(D115=0,0,-PPMT('Loan Values'!$B$5/12,B115,'Loan Values'!$B$6*12,'Loan Values'!$B$7))</f>
        <v>381.35315040959335</v>
      </c>
      <c r="G115" s="15">
        <f t="shared" si="2"/>
        <v>66498.82665678553</v>
      </c>
    </row>
    <row r="116" spans="2:7" ht="12.75">
      <c r="B116" s="12">
        <v>113</v>
      </c>
      <c r="C116" s="13">
        <f t="shared" si="3"/>
        <v>66498.82665678553</v>
      </c>
      <c r="D116" s="13">
        <f>IF(C116&lt;0.01,0,'Loan Values'!$B$9)</f>
        <v>687.8873078592378</v>
      </c>
      <c r="E116" s="13">
        <f>IF(D116=0,0,-IPMT('Loan Values'!$B$5/12,B116,'Loan Values'!$B$6*12,'Loan Values'!$B$7))</f>
        <v>304.78628884360035</v>
      </c>
      <c r="F116" s="13">
        <f>IF(D116=0,0,-PPMT('Loan Values'!$B$5/12,B116,'Loan Values'!$B$6*12,'Loan Values'!$B$7))</f>
        <v>383.10101901563746</v>
      </c>
      <c r="G116" s="13">
        <f t="shared" si="2"/>
        <v>66115.7256377699</v>
      </c>
    </row>
    <row r="117" spans="2:7" ht="12.75">
      <c r="B117" s="14">
        <v>114</v>
      </c>
      <c r="C117" s="15">
        <f t="shared" si="3"/>
        <v>66115.7256377699</v>
      </c>
      <c r="D117" s="15">
        <f>IF(C117&lt;0.01,0,'Loan Values'!$B$9)</f>
        <v>687.8873078592378</v>
      </c>
      <c r="E117" s="15">
        <f>IF(D117=0,0,-IPMT('Loan Values'!$B$5/12,B117,'Loan Values'!$B$6*12,'Loan Values'!$B$7))</f>
        <v>303.03040917311193</v>
      </c>
      <c r="F117" s="15">
        <f>IF(D117=0,0,-PPMT('Loan Values'!$B$5/12,B117,'Loan Values'!$B$6*12,'Loan Values'!$B$7))</f>
        <v>384.8568986861259</v>
      </c>
      <c r="G117" s="15">
        <f t="shared" si="2"/>
        <v>65730.86873908377</v>
      </c>
    </row>
    <row r="118" spans="2:7" ht="12.75">
      <c r="B118" s="12">
        <v>115</v>
      </c>
      <c r="C118" s="13">
        <f t="shared" si="3"/>
        <v>65730.86873908377</v>
      </c>
      <c r="D118" s="13">
        <f>IF(C118&lt;0.01,0,'Loan Values'!$B$9)</f>
        <v>687.8873078592378</v>
      </c>
      <c r="E118" s="13">
        <f>IF(D118=0,0,-IPMT('Loan Values'!$B$5/12,B118,'Loan Values'!$B$6*12,'Loan Values'!$B$7))</f>
        <v>301.2664817208006</v>
      </c>
      <c r="F118" s="13">
        <f>IF(D118=0,0,-PPMT('Loan Values'!$B$5/12,B118,'Loan Values'!$B$6*12,'Loan Values'!$B$7))</f>
        <v>386.6208261384372</v>
      </c>
      <c r="G118" s="13">
        <f t="shared" si="2"/>
        <v>65344.247912945335</v>
      </c>
    </row>
    <row r="119" spans="2:7" ht="12.75">
      <c r="B119" s="14">
        <v>116</v>
      </c>
      <c r="C119" s="15">
        <f t="shared" si="3"/>
        <v>65344.247912945335</v>
      </c>
      <c r="D119" s="15">
        <f>IF(C119&lt;0.01,0,'Loan Values'!$B$9)</f>
        <v>687.8873078592378</v>
      </c>
      <c r="E119" s="15">
        <f>IF(D119=0,0,-IPMT('Loan Values'!$B$5/12,B119,'Loan Values'!$B$6*12,'Loan Values'!$B$7))</f>
        <v>299.4944696009994</v>
      </c>
      <c r="F119" s="15">
        <f>IF(D119=0,0,-PPMT('Loan Values'!$B$5/12,B119,'Loan Values'!$B$6*12,'Loan Values'!$B$7))</f>
        <v>388.3928382582384</v>
      </c>
      <c r="G119" s="15">
        <f t="shared" si="2"/>
        <v>64955.8550746871</v>
      </c>
    </row>
    <row r="120" spans="2:7" ht="12.75">
      <c r="B120" s="12">
        <v>117</v>
      </c>
      <c r="C120" s="13">
        <f t="shared" si="3"/>
        <v>64955.8550746871</v>
      </c>
      <c r="D120" s="13">
        <f>IF(C120&lt;0.01,0,'Loan Values'!$B$9)</f>
        <v>687.8873078592378</v>
      </c>
      <c r="E120" s="13">
        <f>IF(D120=0,0,-IPMT('Loan Values'!$B$5/12,B120,'Loan Values'!$B$6*12,'Loan Values'!$B$7))</f>
        <v>297.7143357589825</v>
      </c>
      <c r="F120" s="13">
        <f>IF(D120=0,0,-PPMT('Loan Values'!$B$5/12,B120,'Loan Values'!$B$6*12,'Loan Values'!$B$7))</f>
        <v>390.1729721002553</v>
      </c>
      <c r="G120" s="13">
        <f t="shared" si="2"/>
        <v>64565.68210258684</v>
      </c>
    </row>
    <row r="121" spans="2:7" ht="12.75">
      <c r="B121" s="14">
        <v>118</v>
      </c>
      <c r="C121" s="15">
        <f t="shared" si="3"/>
        <v>64565.68210258684</v>
      </c>
      <c r="D121" s="15">
        <f>IF(C121&lt;0.01,0,'Loan Values'!$B$9)</f>
        <v>687.8873078592378</v>
      </c>
      <c r="E121" s="15">
        <f>IF(D121=0,0,-IPMT('Loan Values'!$B$5/12,B121,'Loan Values'!$B$6*12,'Loan Values'!$B$7))</f>
        <v>295.92604297018954</v>
      </c>
      <c r="F121" s="15">
        <f>IF(D121=0,0,-PPMT('Loan Values'!$B$5/12,B121,'Loan Values'!$B$6*12,'Loan Values'!$B$7))</f>
        <v>391.96126488904827</v>
      </c>
      <c r="G121" s="15">
        <f t="shared" si="2"/>
        <v>64173.720837697794</v>
      </c>
    </row>
    <row r="122" spans="2:7" ht="12.75">
      <c r="B122" s="12">
        <v>119</v>
      </c>
      <c r="C122" s="13">
        <f t="shared" si="3"/>
        <v>64173.720837697794</v>
      </c>
      <c r="D122" s="13">
        <f>IF(C122&lt;0.01,0,'Loan Values'!$B$9)</f>
        <v>687.8873078592378</v>
      </c>
      <c r="E122" s="13">
        <f>IF(D122=0,0,-IPMT('Loan Values'!$B$5/12,B122,'Loan Values'!$B$6*12,'Loan Values'!$B$7))</f>
        <v>294.1295538394481</v>
      </c>
      <c r="F122" s="13">
        <f>IF(D122=0,0,-PPMT('Loan Values'!$B$5/12,B122,'Loan Values'!$B$6*12,'Loan Values'!$B$7))</f>
        <v>393.75775401978973</v>
      </c>
      <c r="G122" s="13">
        <f t="shared" si="2"/>
        <v>63779.963083678005</v>
      </c>
    </row>
    <row r="123" spans="2:7" ht="12.75">
      <c r="B123" s="14">
        <v>120</v>
      </c>
      <c r="C123" s="15">
        <f t="shared" si="3"/>
        <v>63779.963083678005</v>
      </c>
      <c r="D123" s="15">
        <f>IF(C123&lt;0.01,0,'Loan Values'!$B$9)</f>
        <v>687.8873078592378</v>
      </c>
      <c r="E123" s="15">
        <f>IF(D123=0,0,-IPMT('Loan Values'!$B$5/12,B123,'Loan Values'!$B$6*12,'Loan Values'!$B$7))</f>
        <v>292.32483080019085</v>
      </c>
      <c r="F123" s="15">
        <f>IF(D123=0,0,-PPMT('Loan Values'!$B$5/12,B123,'Loan Values'!$B$6*12,'Loan Values'!$B$7))</f>
        <v>395.56247705904696</v>
      </c>
      <c r="G123" s="15">
        <f t="shared" si="2"/>
        <v>63384.40060661896</v>
      </c>
    </row>
    <row r="124" spans="2:9" ht="12.75">
      <c r="B124" s="12">
        <v>121</v>
      </c>
      <c r="C124" s="13">
        <f t="shared" si="3"/>
        <v>63384.40060661896</v>
      </c>
      <c r="D124" s="13">
        <f>IF(C124&lt;0.01,0,'Loan Values'!$B$9)</f>
        <v>687.8873078592378</v>
      </c>
      <c r="E124" s="13">
        <f>IF(D124=0,0,-IPMT('Loan Values'!$B$5/12,B124,'Loan Values'!$B$6*12,'Loan Values'!$B$7))</f>
        <v>290.5118361136701</v>
      </c>
      <c r="F124" s="13">
        <f>IF(D124=0,0,-PPMT('Loan Values'!$B$5/12,B124,'Loan Values'!$B$6*12,'Loan Values'!$B$7))</f>
        <v>397.3754717455677</v>
      </c>
      <c r="G124" s="13">
        <f t="shared" si="2"/>
        <v>62987.025134873395</v>
      </c>
      <c r="I124" s="16"/>
    </row>
    <row r="125" spans="2:7" ht="12.75">
      <c r="B125" s="14">
        <v>122</v>
      </c>
      <c r="C125" s="15">
        <f t="shared" si="3"/>
        <v>62987.025134873395</v>
      </c>
      <c r="D125" s="15">
        <f>IF(C125&lt;0.01,0,'Loan Values'!$B$9)</f>
        <v>687.8873078592378</v>
      </c>
      <c r="E125" s="15">
        <f>IF(D125=0,0,-IPMT('Loan Values'!$B$5/12,B125,'Loan Values'!$B$6*12,'Loan Values'!$B$7))</f>
        <v>288.6905318681698</v>
      </c>
      <c r="F125" s="15">
        <f>IF(D125=0,0,-PPMT('Loan Values'!$B$5/12,B125,'Loan Values'!$B$6*12,'Loan Values'!$B$7))</f>
        <v>399.196775991068</v>
      </c>
      <c r="G125" s="15">
        <f t="shared" si="2"/>
        <v>62587.828358882325</v>
      </c>
    </row>
    <row r="126" spans="2:7" ht="12.75">
      <c r="B126" s="12">
        <v>123</v>
      </c>
      <c r="C126" s="13">
        <f t="shared" si="3"/>
        <v>62587.828358882325</v>
      </c>
      <c r="D126" s="13">
        <f>IF(C126&lt;0.01,0,'Loan Values'!$B$9)</f>
        <v>687.8873078592378</v>
      </c>
      <c r="E126" s="13">
        <f>IF(D126=0,0,-IPMT('Loan Values'!$B$5/12,B126,'Loan Values'!$B$6*12,'Loan Values'!$B$7))</f>
        <v>286.8608799782106</v>
      </c>
      <c r="F126" s="13">
        <f>IF(D126=0,0,-PPMT('Loan Values'!$B$5/12,B126,'Loan Values'!$B$6*12,'Loan Values'!$B$7))</f>
        <v>401.0264278810272</v>
      </c>
      <c r="G126" s="13">
        <f t="shared" si="2"/>
        <v>62186.8019310013</v>
      </c>
    </row>
    <row r="127" spans="2:7" ht="12.75">
      <c r="B127" s="14">
        <v>124</v>
      </c>
      <c r="C127" s="15">
        <f t="shared" si="3"/>
        <v>62186.8019310013</v>
      </c>
      <c r="D127" s="15">
        <f>IF(C127&lt;0.01,0,'Loan Values'!$B$9)</f>
        <v>687.8873078592378</v>
      </c>
      <c r="E127" s="15">
        <f>IF(D127=0,0,-IPMT('Loan Values'!$B$5/12,B127,'Loan Values'!$B$6*12,'Loan Values'!$B$7))</f>
        <v>285.0228421837559</v>
      </c>
      <c r="F127" s="15">
        <f>IF(D127=0,0,-PPMT('Loan Values'!$B$5/12,B127,'Loan Values'!$B$6*12,'Loan Values'!$B$7))</f>
        <v>402.8644656754819</v>
      </c>
      <c r="G127" s="15">
        <f t="shared" si="2"/>
        <v>61783.93746532581</v>
      </c>
    </row>
    <row r="128" spans="2:7" ht="12.75">
      <c r="B128" s="12">
        <v>125</v>
      </c>
      <c r="C128" s="13">
        <f t="shared" si="3"/>
        <v>61783.93746532581</v>
      </c>
      <c r="D128" s="13">
        <f>IF(C128&lt;0.01,0,'Loan Values'!$B$9)</f>
        <v>687.8873078592378</v>
      </c>
      <c r="E128" s="13">
        <f>IF(D128=0,0,-IPMT('Loan Values'!$B$5/12,B128,'Loan Values'!$B$6*12,'Loan Values'!$B$7))</f>
        <v>283.1763800494099</v>
      </c>
      <c r="F128" s="13">
        <f>IF(D128=0,0,-PPMT('Loan Values'!$B$5/12,B128,'Loan Values'!$B$6*12,'Loan Values'!$B$7))</f>
        <v>404.7109278098279</v>
      </c>
      <c r="G128" s="13">
        <f t="shared" si="2"/>
        <v>61379.226537515984</v>
      </c>
    </row>
    <row r="129" spans="2:7" ht="12.75">
      <c r="B129" s="14">
        <v>126</v>
      </c>
      <c r="C129" s="15">
        <f t="shared" si="3"/>
        <v>61379.226537515984</v>
      </c>
      <c r="D129" s="15">
        <f>IF(C129&lt;0.01,0,'Loan Values'!$B$9)</f>
        <v>687.8873078592378</v>
      </c>
      <c r="E129" s="15">
        <f>IF(D129=0,0,-IPMT('Loan Values'!$B$5/12,B129,'Loan Values'!$B$6*12,'Loan Values'!$B$7))</f>
        <v>281.3214549636148</v>
      </c>
      <c r="F129" s="15">
        <f>IF(D129=0,0,-PPMT('Loan Values'!$B$5/12,B129,'Loan Values'!$B$6*12,'Loan Values'!$B$7))</f>
        <v>406.565852895623</v>
      </c>
      <c r="G129" s="15">
        <f t="shared" si="2"/>
        <v>60972.66068462036</v>
      </c>
    </row>
    <row r="130" spans="2:7" ht="12.75">
      <c r="B130" s="12">
        <v>127</v>
      </c>
      <c r="C130" s="13">
        <f t="shared" si="3"/>
        <v>60972.66068462036</v>
      </c>
      <c r="D130" s="13">
        <f>IF(C130&lt;0.01,0,'Loan Values'!$B$9)</f>
        <v>687.8873078592378</v>
      </c>
      <c r="E130" s="13">
        <f>IF(D130=0,0,-IPMT('Loan Values'!$B$5/12,B130,'Loan Values'!$B$6*12,'Loan Values'!$B$7))</f>
        <v>279.4580281378432</v>
      </c>
      <c r="F130" s="13">
        <f>IF(D130=0,0,-PPMT('Loan Values'!$B$5/12,B130,'Loan Values'!$B$6*12,'Loan Values'!$B$7))</f>
        <v>408.4292797213946</v>
      </c>
      <c r="G130" s="13">
        <f t="shared" si="2"/>
        <v>60564.231404898965</v>
      </c>
    </row>
    <row r="131" spans="2:7" ht="12.75">
      <c r="B131" s="14">
        <v>128</v>
      </c>
      <c r="C131" s="15">
        <f t="shared" si="3"/>
        <v>60564.231404898965</v>
      </c>
      <c r="D131" s="15">
        <f>IF(C131&lt;0.01,0,'Loan Values'!$B$9)</f>
        <v>687.8873078592378</v>
      </c>
      <c r="E131" s="15">
        <f>IF(D131=0,0,-IPMT('Loan Values'!$B$5/12,B131,'Loan Values'!$B$6*12,'Loan Values'!$B$7))</f>
        <v>277.5860606057869</v>
      </c>
      <c r="F131" s="15">
        <f>IF(D131=0,0,-PPMT('Loan Values'!$B$5/12,B131,'Loan Values'!$B$6*12,'Loan Values'!$B$7))</f>
        <v>410.3012472534509</v>
      </c>
      <c r="G131" s="15">
        <f t="shared" si="2"/>
        <v>60153.93015764551</v>
      </c>
    </row>
    <row r="132" spans="2:7" ht="12.75">
      <c r="B132" s="12">
        <v>129</v>
      </c>
      <c r="C132" s="13">
        <f t="shared" si="3"/>
        <v>60153.93015764551</v>
      </c>
      <c r="D132" s="13">
        <f>IF(C132&lt;0.01,0,'Loan Values'!$B$9)</f>
        <v>687.8873078592378</v>
      </c>
      <c r="E132" s="13">
        <f>IF(D132=0,0,-IPMT('Loan Values'!$B$5/12,B132,'Loan Values'!$B$6*12,'Loan Values'!$B$7))</f>
        <v>275.7055132225418</v>
      </c>
      <c r="F132" s="13">
        <f>IF(D132=0,0,-PPMT('Loan Values'!$B$5/12,B132,'Loan Values'!$B$6*12,'Loan Values'!$B$7))</f>
        <v>412.181794636696</v>
      </c>
      <c r="G132" s="13">
        <f aca="true" t="shared" si="4" ref="G132:G195">C132-F132</f>
        <v>59741.74836300882</v>
      </c>
    </row>
    <row r="133" spans="2:7" ht="12.75">
      <c r="B133" s="14">
        <v>130</v>
      </c>
      <c r="C133" s="15">
        <f aca="true" t="shared" si="5" ref="C133:C196">G132</f>
        <v>59741.74836300882</v>
      </c>
      <c r="D133" s="15">
        <f>IF(C133&lt;0.01,0,'Loan Values'!$B$9)</f>
        <v>687.8873078592378</v>
      </c>
      <c r="E133" s="15">
        <f>IF(D133=0,0,-IPMT('Loan Values'!$B$5/12,B133,'Loan Values'!$B$6*12,'Loan Values'!$B$7))</f>
        <v>273.81634666379034</v>
      </c>
      <c r="F133" s="15">
        <f>IF(D133=0,0,-PPMT('Loan Values'!$B$5/12,B133,'Loan Values'!$B$6*12,'Loan Values'!$B$7))</f>
        <v>414.07096119544747</v>
      </c>
      <c r="G133" s="15">
        <f t="shared" si="4"/>
        <v>59327.67740181337</v>
      </c>
    </row>
    <row r="134" spans="2:7" ht="12.75">
      <c r="B134" s="12">
        <v>131</v>
      </c>
      <c r="C134" s="13">
        <f t="shared" si="5"/>
        <v>59327.67740181337</v>
      </c>
      <c r="D134" s="13">
        <f>IF(C134&lt;0.01,0,'Loan Values'!$B$9)</f>
        <v>687.8873078592378</v>
      </c>
      <c r="E134" s="13">
        <f>IF(D134=0,0,-IPMT('Loan Values'!$B$5/12,B134,'Loan Values'!$B$6*12,'Loan Values'!$B$7))</f>
        <v>271.9185214249778</v>
      </c>
      <c r="F134" s="13">
        <f>IF(D134=0,0,-PPMT('Loan Values'!$B$5/12,B134,'Loan Values'!$B$6*12,'Loan Values'!$B$7))</f>
        <v>415.96878643426</v>
      </c>
      <c r="G134" s="13">
        <f t="shared" si="4"/>
        <v>58911.70861537911</v>
      </c>
    </row>
    <row r="135" spans="2:7" ht="12.75">
      <c r="B135" s="14">
        <v>132</v>
      </c>
      <c r="C135" s="15">
        <f t="shared" si="5"/>
        <v>58911.70861537911</v>
      </c>
      <c r="D135" s="15">
        <f>IF(C135&lt;0.01,0,'Loan Values'!$B$9)</f>
        <v>687.8873078592378</v>
      </c>
      <c r="E135" s="15">
        <f>IF(D135=0,0,-IPMT('Loan Values'!$B$5/12,B135,'Loan Values'!$B$6*12,'Loan Values'!$B$7))</f>
        <v>270.01199782048747</v>
      </c>
      <c r="F135" s="15">
        <f>IF(D135=0,0,-PPMT('Loan Values'!$B$5/12,B135,'Loan Values'!$B$6*12,'Loan Values'!$B$7))</f>
        <v>417.87531003875034</v>
      </c>
      <c r="G135" s="15">
        <f t="shared" si="4"/>
        <v>58493.83330534036</v>
      </c>
    </row>
    <row r="136" spans="2:7" ht="12.75">
      <c r="B136" s="12">
        <v>133</v>
      </c>
      <c r="C136" s="13">
        <f t="shared" si="5"/>
        <v>58493.83330534036</v>
      </c>
      <c r="D136" s="13">
        <f>IF(C136&lt;0.01,0,'Loan Values'!$B$9)</f>
        <v>687.8873078592378</v>
      </c>
      <c r="E136" s="13">
        <f>IF(D136=0,0,-IPMT('Loan Values'!$B$5/12,B136,'Loan Values'!$B$6*12,'Loan Values'!$B$7))</f>
        <v>268.0967359828099</v>
      </c>
      <c r="F136" s="13">
        <f>IF(D136=0,0,-PPMT('Loan Values'!$B$5/12,B136,'Loan Values'!$B$6*12,'Loan Values'!$B$7))</f>
        <v>419.7905718764279</v>
      </c>
      <c r="G136" s="13">
        <f t="shared" si="4"/>
        <v>58074.04273346393</v>
      </c>
    </row>
    <row r="137" spans="2:7" ht="12.75">
      <c r="B137" s="14">
        <v>134</v>
      </c>
      <c r="C137" s="15">
        <f t="shared" si="5"/>
        <v>58074.04273346393</v>
      </c>
      <c r="D137" s="15">
        <f>IF(C137&lt;0.01,0,'Loan Values'!$B$9)</f>
        <v>687.8873078592378</v>
      </c>
      <c r="E137" s="15">
        <f>IF(D137=0,0,-IPMT('Loan Values'!$B$5/12,B137,'Loan Values'!$B$6*12,'Loan Values'!$B$7))</f>
        <v>266.1726958617096</v>
      </c>
      <c r="F137" s="15">
        <f>IF(D137=0,0,-PPMT('Loan Values'!$B$5/12,B137,'Loan Values'!$B$6*12,'Loan Values'!$B$7))</f>
        <v>421.7146119975282</v>
      </c>
      <c r="G137" s="15">
        <f t="shared" si="4"/>
        <v>57652.3281214664</v>
      </c>
    </row>
    <row r="138" spans="2:7" ht="12.75">
      <c r="B138" s="12">
        <v>135</v>
      </c>
      <c r="C138" s="13">
        <f t="shared" si="5"/>
        <v>57652.3281214664</v>
      </c>
      <c r="D138" s="13">
        <f>IF(C138&lt;0.01,0,'Loan Values'!$B$9)</f>
        <v>687.8873078592378</v>
      </c>
      <c r="E138" s="13">
        <f>IF(D138=0,0,-IPMT('Loan Values'!$B$5/12,B138,'Loan Values'!$B$6*12,'Loan Values'!$B$7))</f>
        <v>264.2398372233875</v>
      </c>
      <c r="F138" s="13">
        <f>IF(D138=0,0,-PPMT('Loan Values'!$B$5/12,B138,'Loan Values'!$B$6*12,'Loan Values'!$B$7))</f>
        <v>423.6474706358503</v>
      </c>
      <c r="G138" s="13">
        <f t="shared" si="4"/>
        <v>57228.68065083055</v>
      </c>
    </row>
    <row r="139" spans="2:7" ht="12.75">
      <c r="B139" s="14">
        <v>136</v>
      </c>
      <c r="C139" s="15">
        <f t="shared" si="5"/>
        <v>57228.68065083055</v>
      </c>
      <c r="D139" s="15">
        <f>IF(C139&lt;0.01,0,'Loan Values'!$B$9)</f>
        <v>687.8873078592378</v>
      </c>
      <c r="E139" s="15">
        <f>IF(D139=0,0,-IPMT('Loan Values'!$B$5/12,B139,'Loan Values'!$B$6*12,'Loan Values'!$B$7))</f>
        <v>262.29811964964</v>
      </c>
      <c r="F139" s="15">
        <f>IF(D139=0,0,-PPMT('Loan Values'!$B$5/12,B139,'Loan Values'!$B$6*12,'Loan Values'!$B$7))</f>
        <v>425.5891882095978</v>
      </c>
      <c r="G139" s="15">
        <f t="shared" si="4"/>
        <v>56803.091462620956</v>
      </c>
    </row>
    <row r="140" spans="2:7" ht="12.75">
      <c r="B140" s="12">
        <v>137</v>
      </c>
      <c r="C140" s="13">
        <f t="shared" si="5"/>
        <v>56803.091462620956</v>
      </c>
      <c r="D140" s="13">
        <f>IF(C140&lt;0.01,0,'Loan Values'!$B$9)</f>
        <v>687.8873078592378</v>
      </c>
      <c r="E140" s="13">
        <f>IF(D140=0,0,-IPMT('Loan Values'!$B$5/12,B140,'Loan Values'!$B$6*12,'Loan Values'!$B$7))</f>
        <v>260.34750253701253</v>
      </c>
      <c r="F140" s="13">
        <f>IF(D140=0,0,-PPMT('Loan Values'!$B$5/12,B140,'Loan Values'!$B$6*12,'Loan Values'!$B$7))</f>
        <v>427.5398053222253</v>
      </c>
      <c r="G140" s="13">
        <f t="shared" si="4"/>
        <v>56375.55165729873</v>
      </c>
    </row>
    <row r="141" spans="2:7" ht="12.75">
      <c r="B141" s="14">
        <v>138</v>
      </c>
      <c r="C141" s="15">
        <f t="shared" si="5"/>
        <v>56375.55165729873</v>
      </c>
      <c r="D141" s="15">
        <f>IF(C141&lt;0.01,0,'Loan Values'!$B$9)</f>
        <v>687.8873078592378</v>
      </c>
      <c r="E141" s="15">
        <f>IF(D141=0,0,-IPMT('Loan Values'!$B$5/12,B141,'Loan Values'!$B$6*12,'Loan Values'!$B$7))</f>
        <v>258.3879450959523</v>
      </c>
      <c r="F141" s="15">
        <f>IF(D141=0,0,-PPMT('Loan Values'!$B$5/12,B141,'Loan Values'!$B$6*12,'Loan Values'!$B$7))</f>
        <v>429.4993627632855</v>
      </c>
      <c r="G141" s="15">
        <f t="shared" si="4"/>
        <v>55946.052294535446</v>
      </c>
    </row>
    <row r="142" spans="2:7" ht="12.75">
      <c r="B142" s="12">
        <v>139</v>
      </c>
      <c r="C142" s="13">
        <f t="shared" si="5"/>
        <v>55946.052294535446</v>
      </c>
      <c r="D142" s="13">
        <f>IF(C142&lt;0.01,0,'Loan Values'!$B$9)</f>
        <v>687.8873078592378</v>
      </c>
      <c r="E142" s="13">
        <f>IF(D142=0,0,-IPMT('Loan Values'!$B$5/12,B142,'Loan Values'!$B$6*12,'Loan Values'!$B$7))</f>
        <v>256.4194063499539</v>
      </c>
      <c r="F142" s="13">
        <f>IF(D142=0,0,-PPMT('Loan Values'!$B$5/12,B142,'Loan Values'!$B$6*12,'Loan Values'!$B$7))</f>
        <v>431.46790150928393</v>
      </c>
      <c r="G142" s="13">
        <f t="shared" si="4"/>
        <v>55514.58439302616</v>
      </c>
    </row>
    <row r="143" spans="2:7" ht="12.75">
      <c r="B143" s="14">
        <v>140</v>
      </c>
      <c r="C143" s="15">
        <f t="shared" si="5"/>
        <v>55514.58439302616</v>
      </c>
      <c r="D143" s="15">
        <f>IF(C143&lt;0.01,0,'Loan Values'!$B$9)</f>
        <v>687.8873078592378</v>
      </c>
      <c r="E143" s="15">
        <f>IF(D143=0,0,-IPMT('Loan Values'!$B$5/12,B143,'Loan Values'!$B$6*12,'Loan Values'!$B$7))</f>
        <v>254.441845134703</v>
      </c>
      <c r="F143" s="15">
        <f>IF(D143=0,0,-PPMT('Loan Values'!$B$5/12,B143,'Loan Values'!$B$6*12,'Loan Values'!$B$7))</f>
        <v>433.4454627245348</v>
      </c>
      <c r="G143" s="15">
        <f t="shared" si="4"/>
        <v>55081.138930301626</v>
      </c>
    </row>
    <row r="144" spans="2:7" ht="12.75">
      <c r="B144" s="12">
        <v>141</v>
      </c>
      <c r="C144" s="13">
        <f t="shared" si="5"/>
        <v>55081.138930301626</v>
      </c>
      <c r="D144" s="13">
        <f>IF(C144&lt;0.01,0,'Loan Values'!$B$9)</f>
        <v>687.8873078592378</v>
      </c>
      <c r="E144" s="13">
        <f>IF(D144=0,0,-IPMT('Loan Values'!$B$5/12,B144,'Loan Values'!$B$6*12,'Loan Values'!$B$7))</f>
        <v>252.45522009721563</v>
      </c>
      <c r="F144" s="13">
        <f>IF(D144=0,0,-PPMT('Loan Values'!$B$5/12,B144,'Loan Values'!$B$6*12,'Loan Values'!$B$7))</f>
        <v>435.4320877620222</v>
      </c>
      <c r="G144" s="13">
        <f t="shared" si="4"/>
        <v>54645.70684253961</v>
      </c>
    </row>
    <row r="145" spans="2:7" ht="12.75">
      <c r="B145" s="14">
        <v>142</v>
      </c>
      <c r="C145" s="15">
        <f t="shared" si="5"/>
        <v>54645.70684253961</v>
      </c>
      <c r="D145" s="15">
        <f>IF(C145&lt;0.01,0,'Loan Values'!$B$9)</f>
        <v>687.8873078592378</v>
      </c>
      <c r="E145" s="15">
        <f>IF(D145=0,0,-IPMT('Loan Values'!$B$5/12,B145,'Loan Values'!$B$6*12,'Loan Values'!$B$7))</f>
        <v>250.45948969497303</v>
      </c>
      <c r="F145" s="15">
        <f>IF(D145=0,0,-PPMT('Loan Values'!$B$5/12,B145,'Loan Values'!$B$6*12,'Loan Values'!$B$7))</f>
        <v>437.42781816426475</v>
      </c>
      <c r="G145" s="15">
        <f t="shared" si="4"/>
        <v>54208.27902437534</v>
      </c>
    </row>
    <row r="146" spans="2:7" ht="12.75">
      <c r="B146" s="12">
        <v>143</v>
      </c>
      <c r="C146" s="13">
        <f t="shared" si="5"/>
        <v>54208.27902437534</v>
      </c>
      <c r="D146" s="13">
        <f>IF(C146&lt;0.01,0,'Loan Values'!$B$9)</f>
        <v>687.8873078592378</v>
      </c>
      <c r="E146" s="13">
        <f>IF(D146=0,0,-IPMT('Loan Values'!$B$5/12,B146,'Loan Values'!$B$6*12,'Loan Values'!$B$7))</f>
        <v>248.4546121950535</v>
      </c>
      <c r="F146" s="13">
        <f>IF(D146=0,0,-PPMT('Loan Values'!$B$5/12,B146,'Loan Values'!$B$6*12,'Loan Values'!$B$7))</f>
        <v>439.4326956641843</v>
      </c>
      <c r="G146" s="13">
        <f t="shared" si="4"/>
        <v>53768.84632871116</v>
      </c>
    </row>
    <row r="147" spans="2:7" ht="12.75">
      <c r="B147" s="14">
        <v>144</v>
      </c>
      <c r="C147" s="15">
        <f t="shared" si="5"/>
        <v>53768.84632871116</v>
      </c>
      <c r="D147" s="15">
        <f>IF(C147&lt;0.01,0,'Loan Values'!$B$9)</f>
        <v>687.8873078592378</v>
      </c>
      <c r="E147" s="15">
        <f>IF(D147=0,0,-IPMT('Loan Values'!$B$5/12,B147,'Loan Values'!$B$6*12,'Loan Values'!$B$7))</f>
        <v>246.44054567325924</v>
      </c>
      <c r="F147" s="15">
        <f>IF(D147=0,0,-PPMT('Loan Values'!$B$5/12,B147,'Loan Values'!$B$6*12,'Loan Values'!$B$7))</f>
        <v>441.44676218597857</v>
      </c>
      <c r="G147" s="15">
        <f t="shared" si="4"/>
        <v>53327.39956652518</v>
      </c>
    </row>
    <row r="148" spans="2:7" ht="12.75">
      <c r="B148" s="12">
        <v>145</v>
      </c>
      <c r="C148" s="13">
        <f t="shared" si="5"/>
        <v>53327.39956652518</v>
      </c>
      <c r="D148" s="13">
        <f>IF(C148&lt;0.01,0,'Loan Values'!$B$9)</f>
        <v>687.8873078592378</v>
      </c>
      <c r="E148" s="13">
        <f>IF(D148=0,0,-IPMT('Loan Values'!$B$5/12,B148,'Loan Values'!$B$6*12,'Loan Values'!$B$7))</f>
        <v>244.4172480132403</v>
      </c>
      <c r="F148" s="13">
        <f>IF(D148=0,0,-PPMT('Loan Values'!$B$5/12,B148,'Loan Values'!$B$6*12,'Loan Values'!$B$7))</f>
        <v>443.4700598459975</v>
      </c>
      <c r="G148" s="13">
        <f t="shared" si="4"/>
        <v>52883.92950667918</v>
      </c>
    </row>
    <row r="149" spans="2:7" ht="12.75">
      <c r="B149" s="14">
        <v>146</v>
      </c>
      <c r="C149" s="15">
        <f t="shared" si="5"/>
        <v>52883.92950667918</v>
      </c>
      <c r="D149" s="15">
        <f>IF(C149&lt;0.01,0,'Loan Values'!$B$9)</f>
        <v>687.8873078592378</v>
      </c>
      <c r="E149" s="15">
        <f>IF(D149=0,0,-IPMT('Loan Values'!$B$5/12,B149,'Loan Values'!$B$6*12,'Loan Values'!$B$7))</f>
        <v>242.38467690561265</v>
      </c>
      <c r="F149" s="15">
        <f>IF(D149=0,0,-PPMT('Loan Values'!$B$5/12,B149,'Loan Values'!$B$6*12,'Loan Values'!$B$7))</f>
        <v>445.50263095362516</v>
      </c>
      <c r="G149" s="15">
        <f t="shared" si="4"/>
        <v>52438.426875725556</v>
      </c>
    </row>
    <row r="150" spans="2:7" ht="12.75">
      <c r="B150" s="12">
        <v>147</v>
      </c>
      <c r="C150" s="13">
        <f t="shared" si="5"/>
        <v>52438.426875725556</v>
      </c>
      <c r="D150" s="13">
        <f>IF(C150&lt;0.01,0,'Loan Values'!$B$9)</f>
        <v>687.8873078592378</v>
      </c>
      <c r="E150" s="13">
        <f>IF(D150=0,0,-IPMT('Loan Values'!$B$5/12,B150,'Loan Values'!$B$6*12,'Loan Values'!$B$7))</f>
        <v>240.34278984707524</v>
      </c>
      <c r="F150" s="13">
        <f>IF(D150=0,0,-PPMT('Loan Values'!$B$5/12,B150,'Loan Values'!$B$6*12,'Loan Values'!$B$7))</f>
        <v>447.5445180121626</v>
      </c>
      <c r="G150" s="13">
        <f t="shared" si="4"/>
        <v>51990.882357713395</v>
      </c>
    </row>
    <row r="151" spans="2:7" ht="12.75">
      <c r="B151" s="14">
        <v>148</v>
      </c>
      <c r="C151" s="15">
        <f t="shared" si="5"/>
        <v>51990.882357713395</v>
      </c>
      <c r="D151" s="15">
        <f>IF(C151&lt;0.01,0,'Loan Values'!$B$9)</f>
        <v>687.8873078592378</v>
      </c>
      <c r="E151" s="15">
        <f>IF(D151=0,0,-IPMT('Loan Values'!$B$5/12,B151,'Loan Values'!$B$6*12,'Loan Values'!$B$7))</f>
        <v>238.29154413951957</v>
      </c>
      <c r="F151" s="15">
        <f>IF(D151=0,0,-PPMT('Loan Values'!$B$5/12,B151,'Loan Values'!$B$6*12,'Loan Values'!$B$7))</f>
        <v>449.5957637197182</v>
      </c>
      <c r="G151" s="15">
        <f t="shared" si="4"/>
        <v>51541.286593993675</v>
      </c>
    </row>
    <row r="152" spans="2:7" ht="12.75">
      <c r="B152" s="12">
        <v>149</v>
      </c>
      <c r="C152" s="13">
        <f t="shared" si="5"/>
        <v>51541.286593993675</v>
      </c>
      <c r="D152" s="13">
        <f>IF(C152&lt;0.01,0,'Loan Values'!$B$9)</f>
        <v>687.8873078592378</v>
      </c>
      <c r="E152" s="13">
        <f>IF(D152=0,0,-IPMT('Loan Values'!$B$5/12,B152,'Loan Values'!$B$6*12,'Loan Values'!$B$7))</f>
        <v>236.23089688913748</v>
      </c>
      <c r="F152" s="13">
        <f>IF(D152=0,0,-PPMT('Loan Values'!$B$5/12,B152,'Loan Values'!$B$6*12,'Loan Values'!$B$7))</f>
        <v>451.6564109701003</v>
      </c>
      <c r="G152" s="13">
        <f t="shared" si="4"/>
        <v>51089.630183023575</v>
      </c>
    </row>
    <row r="153" spans="2:7" ht="12.75">
      <c r="B153" s="14">
        <v>150</v>
      </c>
      <c r="C153" s="15">
        <f t="shared" si="5"/>
        <v>51089.630183023575</v>
      </c>
      <c r="D153" s="15">
        <f>IF(C153&lt;0.01,0,'Loan Values'!$B$9)</f>
        <v>687.8873078592378</v>
      </c>
      <c r="E153" s="15">
        <f>IF(D153=0,0,-IPMT('Loan Values'!$B$5/12,B153,'Loan Values'!$B$6*12,'Loan Values'!$B$7))</f>
        <v>234.1608050055246</v>
      </c>
      <c r="F153" s="15">
        <f>IF(D153=0,0,-PPMT('Loan Values'!$B$5/12,B153,'Loan Values'!$B$6*12,'Loan Values'!$B$7))</f>
        <v>453.7265028537132</v>
      </c>
      <c r="G153" s="15">
        <f t="shared" si="4"/>
        <v>50635.90368016986</v>
      </c>
    </row>
    <row r="154" spans="2:7" ht="12.75">
      <c r="B154" s="12">
        <v>151</v>
      </c>
      <c r="C154" s="13">
        <f t="shared" si="5"/>
        <v>50635.90368016986</v>
      </c>
      <c r="D154" s="13">
        <f>IF(C154&lt;0.01,0,'Loan Values'!$B$9)</f>
        <v>687.8873078592378</v>
      </c>
      <c r="E154" s="13">
        <f>IF(D154=0,0,-IPMT('Loan Values'!$B$5/12,B154,'Loan Values'!$B$6*12,'Loan Values'!$B$7))</f>
        <v>232.08122520077816</v>
      </c>
      <c r="F154" s="13">
        <f>IF(D154=0,0,-PPMT('Loan Values'!$B$5/12,B154,'Loan Values'!$B$6*12,'Loan Values'!$B$7))</f>
        <v>455.8060826584597</v>
      </c>
      <c r="G154" s="13">
        <f t="shared" si="4"/>
        <v>50180.0975975114</v>
      </c>
    </row>
    <row r="155" spans="2:7" ht="12.75">
      <c r="B155" s="14">
        <v>152</v>
      </c>
      <c r="C155" s="15">
        <f t="shared" si="5"/>
        <v>50180.0975975114</v>
      </c>
      <c r="D155" s="15">
        <f>IF(C155&lt;0.01,0,'Loan Values'!$B$9)</f>
        <v>687.8873078592378</v>
      </c>
      <c r="E155" s="15">
        <f>IF(D155=0,0,-IPMT('Loan Values'!$B$5/12,B155,'Loan Values'!$B$6*12,'Loan Values'!$B$7))</f>
        <v>229.99211398859364</v>
      </c>
      <c r="F155" s="15">
        <f>IF(D155=0,0,-PPMT('Loan Values'!$B$5/12,B155,'Loan Values'!$B$6*12,'Loan Values'!$B$7))</f>
        <v>457.89519387064416</v>
      </c>
      <c r="G155" s="15">
        <f t="shared" si="4"/>
        <v>49722.20240364075</v>
      </c>
    </row>
    <row r="156" spans="2:7" ht="12.75">
      <c r="B156" s="12">
        <v>153</v>
      </c>
      <c r="C156" s="13">
        <f t="shared" si="5"/>
        <v>49722.20240364075</v>
      </c>
      <c r="D156" s="13">
        <f>IF(C156&lt;0.01,0,'Loan Values'!$B$9)</f>
        <v>687.8873078592378</v>
      </c>
      <c r="E156" s="13">
        <f>IF(D156=0,0,-IPMT('Loan Values'!$B$5/12,B156,'Loan Values'!$B$6*12,'Loan Values'!$B$7))</f>
        <v>227.8934276833532</v>
      </c>
      <c r="F156" s="13">
        <f>IF(D156=0,0,-PPMT('Loan Values'!$B$5/12,B156,'Loan Values'!$B$6*12,'Loan Values'!$B$7))</f>
        <v>459.9938801758846</v>
      </c>
      <c r="G156" s="13">
        <f t="shared" si="4"/>
        <v>49262.20852346487</v>
      </c>
    </row>
    <row r="157" spans="2:7" ht="12.75">
      <c r="B157" s="14">
        <v>154</v>
      </c>
      <c r="C157" s="15">
        <f t="shared" si="5"/>
        <v>49262.20852346487</v>
      </c>
      <c r="D157" s="15">
        <f>IF(C157&lt;0.01,0,'Loan Values'!$B$9)</f>
        <v>687.8873078592378</v>
      </c>
      <c r="E157" s="15">
        <f>IF(D157=0,0,-IPMT('Loan Values'!$B$5/12,B157,'Loan Values'!$B$6*12,'Loan Values'!$B$7))</f>
        <v>225.78512239921378</v>
      </c>
      <c r="F157" s="15">
        <f>IF(D157=0,0,-PPMT('Loan Values'!$B$5/12,B157,'Loan Values'!$B$6*12,'Loan Values'!$B$7))</f>
        <v>462.10218546002403</v>
      </c>
      <c r="G157" s="15">
        <f t="shared" si="4"/>
        <v>48800.10633800484</v>
      </c>
    </row>
    <row r="158" spans="2:7" ht="12.75">
      <c r="B158" s="12">
        <v>155</v>
      </c>
      <c r="C158" s="13">
        <f t="shared" si="5"/>
        <v>48800.10633800484</v>
      </c>
      <c r="D158" s="13">
        <f>IF(C158&lt;0.01,0,'Loan Values'!$B$9)</f>
        <v>687.8873078592378</v>
      </c>
      <c r="E158" s="13">
        <f>IF(D158=0,0,-IPMT('Loan Values'!$B$5/12,B158,'Loan Values'!$B$6*12,'Loan Values'!$B$7))</f>
        <v>223.66715404918872</v>
      </c>
      <c r="F158" s="13">
        <f>IF(D158=0,0,-PPMT('Loan Values'!$B$5/12,B158,'Loan Values'!$B$6*12,'Loan Values'!$B$7))</f>
        <v>464.22015381004906</v>
      </c>
      <c r="G158" s="13">
        <f t="shared" si="4"/>
        <v>48335.886184194795</v>
      </c>
    </row>
    <row r="159" spans="2:7" ht="12.75">
      <c r="B159" s="14">
        <v>156</v>
      </c>
      <c r="C159" s="15">
        <f t="shared" si="5"/>
        <v>48335.886184194795</v>
      </c>
      <c r="D159" s="15">
        <f>IF(C159&lt;0.01,0,'Loan Values'!$B$9)</f>
        <v>687.8873078592378</v>
      </c>
      <c r="E159" s="15">
        <f>IF(D159=0,0,-IPMT('Loan Values'!$B$5/12,B159,'Loan Values'!$B$6*12,'Loan Values'!$B$7))</f>
        <v>221.539478344226</v>
      </c>
      <c r="F159" s="15">
        <f>IF(D159=0,0,-PPMT('Loan Values'!$B$5/12,B159,'Loan Values'!$B$6*12,'Loan Values'!$B$7))</f>
        <v>466.34782951501177</v>
      </c>
      <c r="G159" s="15">
        <f t="shared" si="4"/>
        <v>47869.53835467978</v>
      </c>
    </row>
    <row r="160" spans="2:7" ht="12.75">
      <c r="B160" s="12">
        <v>157</v>
      </c>
      <c r="C160" s="13">
        <f t="shared" si="5"/>
        <v>47869.53835467978</v>
      </c>
      <c r="D160" s="13">
        <f>IF(C160&lt;0.01,0,'Loan Values'!$B$9)</f>
        <v>687.8873078592378</v>
      </c>
      <c r="E160" s="13">
        <f>IF(D160=0,0,-IPMT('Loan Values'!$B$5/12,B160,'Loan Values'!$B$6*12,'Loan Values'!$B$7))</f>
        <v>219.40205079228227</v>
      </c>
      <c r="F160" s="13">
        <f>IF(D160=0,0,-PPMT('Loan Values'!$B$5/12,B160,'Loan Values'!$B$6*12,'Loan Values'!$B$7))</f>
        <v>468.48525706695557</v>
      </c>
      <c r="G160" s="13">
        <f t="shared" si="4"/>
        <v>47401.05309761283</v>
      </c>
    </row>
    <row r="161" spans="2:7" ht="12.75">
      <c r="B161" s="14">
        <v>158</v>
      </c>
      <c r="C161" s="15">
        <f t="shared" si="5"/>
        <v>47401.05309761283</v>
      </c>
      <c r="D161" s="15">
        <f>IF(C161&lt;0.01,0,'Loan Values'!$B$9)</f>
        <v>687.8873078592378</v>
      </c>
      <c r="E161" s="15">
        <f>IF(D161=0,0,-IPMT('Loan Values'!$B$5/12,B161,'Loan Values'!$B$6*12,'Loan Values'!$B$7))</f>
        <v>217.2548266973919</v>
      </c>
      <c r="F161" s="15">
        <f>IF(D161=0,0,-PPMT('Loan Values'!$B$5/12,B161,'Loan Values'!$B$6*12,'Loan Values'!$B$7))</f>
        <v>470.63248116184593</v>
      </c>
      <c r="G161" s="15">
        <f t="shared" si="4"/>
        <v>46930.42061645098</v>
      </c>
    </row>
    <row r="162" spans="2:7" ht="12.75">
      <c r="B162" s="12">
        <v>159</v>
      </c>
      <c r="C162" s="13">
        <f t="shared" si="5"/>
        <v>46930.42061645098</v>
      </c>
      <c r="D162" s="13">
        <f>IF(C162&lt;0.01,0,'Loan Values'!$B$9)</f>
        <v>687.8873078592378</v>
      </c>
      <c r="E162" s="13">
        <f>IF(D162=0,0,-IPMT('Loan Values'!$B$5/12,B162,'Loan Values'!$B$6*12,'Loan Values'!$B$7))</f>
        <v>215.0977611587334</v>
      </c>
      <c r="F162" s="13">
        <f>IF(D162=0,0,-PPMT('Loan Values'!$B$5/12,B162,'Loan Values'!$B$6*12,'Loan Values'!$B$7))</f>
        <v>472.7895467005044</v>
      </c>
      <c r="G162" s="13">
        <f t="shared" si="4"/>
        <v>46457.631069750474</v>
      </c>
    </row>
    <row r="163" spans="2:7" ht="12.75">
      <c r="B163" s="14">
        <v>160</v>
      </c>
      <c r="C163" s="15">
        <f t="shared" si="5"/>
        <v>46457.631069750474</v>
      </c>
      <c r="D163" s="15">
        <f>IF(C163&lt;0.01,0,'Loan Values'!$B$9)</f>
        <v>687.8873078592378</v>
      </c>
      <c r="E163" s="15">
        <f>IF(D163=0,0,-IPMT('Loan Values'!$B$5/12,B163,'Loan Values'!$B$6*12,'Loan Values'!$B$7))</f>
        <v>212.9308090696895</v>
      </c>
      <c r="F163" s="15">
        <f>IF(D163=0,0,-PPMT('Loan Values'!$B$5/12,B163,'Loan Values'!$B$6*12,'Loan Values'!$B$7))</f>
        <v>474.9564987895483</v>
      </c>
      <c r="G163" s="15">
        <f t="shared" si="4"/>
        <v>45982.674570960924</v>
      </c>
    </row>
    <row r="164" spans="2:7" ht="12.75">
      <c r="B164" s="12">
        <v>161</v>
      </c>
      <c r="C164" s="13">
        <f t="shared" si="5"/>
        <v>45982.674570960924</v>
      </c>
      <c r="D164" s="13">
        <f>IF(C164&lt;0.01,0,'Loan Values'!$B$9)</f>
        <v>687.8873078592378</v>
      </c>
      <c r="E164" s="13">
        <f>IF(D164=0,0,-IPMT('Loan Values'!$B$5/12,B164,'Loan Values'!$B$6*12,'Loan Values'!$B$7))</f>
        <v>210.75392511690396</v>
      </c>
      <c r="F164" s="13">
        <f>IF(D164=0,0,-PPMT('Loan Values'!$B$5/12,B164,'Loan Values'!$B$6*12,'Loan Values'!$B$7))</f>
        <v>477.1333827423339</v>
      </c>
      <c r="G164" s="13">
        <f t="shared" si="4"/>
        <v>45505.54118821859</v>
      </c>
    </row>
    <row r="165" spans="2:7" ht="12.75">
      <c r="B165" s="14">
        <v>162</v>
      </c>
      <c r="C165" s="15">
        <f t="shared" si="5"/>
        <v>45505.54118821859</v>
      </c>
      <c r="D165" s="15">
        <f>IF(C165&lt;0.01,0,'Loan Values'!$B$9)</f>
        <v>687.8873078592378</v>
      </c>
      <c r="E165" s="15">
        <f>IF(D165=0,0,-IPMT('Loan Values'!$B$5/12,B165,'Loan Values'!$B$6*12,'Loan Values'!$B$7))</f>
        <v>208.56706377933486</v>
      </c>
      <c r="F165" s="15">
        <f>IF(D165=0,0,-PPMT('Loan Values'!$B$5/12,B165,'Loan Values'!$B$6*12,'Loan Values'!$B$7))</f>
        <v>479.320244079903</v>
      </c>
      <c r="G165" s="15">
        <f t="shared" si="4"/>
        <v>45026.22094413869</v>
      </c>
    </row>
    <row r="166" spans="2:7" ht="12.75">
      <c r="B166" s="12">
        <v>163</v>
      </c>
      <c r="C166" s="13">
        <f t="shared" si="5"/>
        <v>45026.22094413869</v>
      </c>
      <c r="D166" s="13">
        <f>IF(C166&lt;0.01,0,'Loan Values'!$B$9)</f>
        <v>687.8873078592378</v>
      </c>
      <c r="E166" s="13">
        <f>IF(D166=0,0,-IPMT('Loan Values'!$B$5/12,B166,'Loan Values'!$B$6*12,'Loan Values'!$B$7))</f>
        <v>206.37017932730203</v>
      </c>
      <c r="F166" s="13">
        <f>IF(D166=0,0,-PPMT('Loan Values'!$B$5/12,B166,'Loan Values'!$B$6*12,'Loan Values'!$B$7))</f>
        <v>481.5171285319358</v>
      </c>
      <c r="G166" s="13">
        <f t="shared" si="4"/>
        <v>44544.70381560675</v>
      </c>
    </row>
    <row r="167" spans="2:7" ht="12.75">
      <c r="B167" s="14">
        <v>164</v>
      </c>
      <c r="C167" s="15">
        <f t="shared" si="5"/>
        <v>44544.70381560675</v>
      </c>
      <c r="D167" s="15">
        <f>IF(C167&lt;0.01,0,'Loan Values'!$B$9)</f>
        <v>687.8873078592378</v>
      </c>
      <c r="E167" s="15">
        <f>IF(D167=0,0,-IPMT('Loan Values'!$B$5/12,B167,'Loan Values'!$B$6*12,'Loan Values'!$B$7))</f>
        <v>204.16322582153063</v>
      </c>
      <c r="F167" s="15">
        <f>IF(D167=0,0,-PPMT('Loan Values'!$B$5/12,B167,'Loan Values'!$B$6*12,'Loan Values'!$B$7))</f>
        <v>483.72408203770715</v>
      </c>
      <c r="G167" s="15">
        <f t="shared" si="4"/>
        <v>44060.979733569045</v>
      </c>
    </row>
    <row r="168" spans="2:7" ht="12.75">
      <c r="B168" s="12">
        <v>165</v>
      </c>
      <c r="C168" s="13">
        <f t="shared" si="5"/>
        <v>44060.979733569045</v>
      </c>
      <c r="D168" s="13">
        <f>IF(C168&lt;0.01,0,'Loan Values'!$B$9)</f>
        <v>687.8873078592378</v>
      </c>
      <c r="E168" s="13">
        <f>IF(D168=0,0,-IPMT('Loan Values'!$B$5/12,B168,'Loan Values'!$B$6*12,'Loan Values'!$B$7))</f>
        <v>201.94615711219123</v>
      </c>
      <c r="F168" s="13">
        <f>IF(D168=0,0,-PPMT('Loan Values'!$B$5/12,B168,'Loan Values'!$B$6*12,'Loan Values'!$B$7))</f>
        <v>485.94115074704655</v>
      </c>
      <c r="G168" s="13">
        <f t="shared" si="4"/>
        <v>43575.038582822</v>
      </c>
    </row>
    <row r="169" spans="2:7" ht="12.75">
      <c r="B169" s="14">
        <v>166</v>
      </c>
      <c r="C169" s="15">
        <f t="shared" si="5"/>
        <v>43575.038582822</v>
      </c>
      <c r="D169" s="15">
        <f>IF(C169&lt;0.01,0,'Loan Values'!$B$9)</f>
        <v>687.8873078592378</v>
      </c>
      <c r="E169" s="15">
        <f>IF(D169=0,0,-IPMT('Loan Values'!$B$5/12,B169,'Loan Values'!$B$6*12,'Loan Values'!$B$7))</f>
        <v>199.71892683793385</v>
      </c>
      <c r="F169" s="15">
        <f>IF(D169=0,0,-PPMT('Loan Values'!$B$5/12,B169,'Loan Values'!$B$6*12,'Loan Values'!$B$7))</f>
        <v>488.16838102130396</v>
      </c>
      <c r="G169" s="15">
        <f t="shared" si="4"/>
        <v>43086.870201800695</v>
      </c>
    </row>
    <row r="170" spans="2:7" ht="12.75">
      <c r="B170" s="12">
        <v>167</v>
      </c>
      <c r="C170" s="13">
        <f t="shared" si="5"/>
        <v>43086.870201800695</v>
      </c>
      <c r="D170" s="13">
        <f>IF(C170&lt;0.01,0,'Loan Values'!$B$9)</f>
        <v>687.8873078592378</v>
      </c>
      <c r="E170" s="13">
        <f>IF(D170=0,0,-IPMT('Loan Values'!$B$5/12,B170,'Loan Values'!$B$6*12,'Loan Values'!$B$7))</f>
        <v>197.48148842491955</v>
      </c>
      <c r="F170" s="13">
        <f>IF(D170=0,0,-PPMT('Loan Values'!$B$5/12,B170,'Loan Values'!$B$6*12,'Loan Values'!$B$7))</f>
        <v>490.40581943431823</v>
      </c>
      <c r="G170" s="13">
        <f t="shared" si="4"/>
        <v>42596.46438236638</v>
      </c>
    </row>
    <row r="171" spans="2:7" ht="12.75">
      <c r="B171" s="14">
        <v>168</v>
      </c>
      <c r="C171" s="15">
        <f t="shared" si="5"/>
        <v>42596.46438236638</v>
      </c>
      <c r="D171" s="15">
        <f>IF(C171&lt;0.01,0,'Loan Values'!$B$9)</f>
        <v>687.8873078592378</v>
      </c>
      <c r="E171" s="15">
        <f>IF(D171=0,0,-IPMT('Loan Values'!$B$5/12,B171,'Loan Values'!$B$6*12,'Loan Values'!$B$7))</f>
        <v>195.23379508584557</v>
      </c>
      <c r="F171" s="15">
        <f>IF(D171=0,0,-PPMT('Loan Values'!$B$5/12,B171,'Loan Values'!$B$6*12,'Loan Values'!$B$7))</f>
        <v>492.6535127733922</v>
      </c>
      <c r="G171" s="15">
        <f t="shared" si="4"/>
        <v>42103.810869592984</v>
      </c>
    </row>
    <row r="172" spans="2:7" ht="12.75">
      <c r="B172" s="12">
        <v>169</v>
      </c>
      <c r="C172" s="13">
        <f t="shared" si="5"/>
        <v>42103.810869592984</v>
      </c>
      <c r="D172" s="13">
        <f>IF(C172&lt;0.01,0,'Loan Values'!$B$9)</f>
        <v>687.8873078592378</v>
      </c>
      <c r="E172" s="13">
        <f>IF(D172=0,0,-IPMT('Loan Values'!$B$5/12,B172,'Loan Values'!$B$6*12,'Loan Values'!$B$7))</f>
        <v>192.97579981896766</v>
      </c>
      <c r="F172" s="13">
        <f>IF(D172=0,0,-PPMT('Loan Values'!$B$5/12,B172,'Loan Values'!$B$6*12,'Loan Values'!$B$7))</f>
        <v>494.9115080402702</v>
      </c>
      <c r="G172" s="13">
        <f t="shared" si="4"/>
        <v>41608.899361552714</v>
      </c>
    </row>
    <row r="173" spans="2:7" ht="12.75">
      <c r="B173" s="14">
        <v>170</v>
      </c>
      <c r="C173" s="15">
        <f t="shared" si="5"/>
        <v>41608.899361552714</v>
      </c>
      <c r="D173" s="15">
        <f>IF(C173&lt;0.01,0,'Loan Values'!$B$9)</f>
        <v>687.8873078592378</v>
      </c>
      <c r="E173" s="15">
        <f>IF(D173=0,0,-IPMT('Loan Values'!$B$5/12,B173,'Loan Values'!$B$6*12,'Loan Values'!$B$7))</f>
        <v>190.7074554071164</v>
      </c>
      <c r="F173" s="15">
        <f>IF(D173=0,0,-PPMT('Loan Values'!$B$5/12,B173,'Loan Values'!$B$6*12,'Loan Values'!$B$7))</f>
        <v>497.1798524521214</v>
      </c>
      <c r="G173" s="15">
        <f t="shared" si="4"/>
        <v>41111.71950910059</v>
      </c>
    </row>
    <row r="174" spans="2:7" ht="12.75">
      <c r="B174" s="12">
        <v>171</v>
      </c>
      <c r="C174" s="13">
        <f t="shared" si="5"/>
        <v>41111.71950910059</v>
      </c>
      <c r="D174" s="13">
        <f>IF(C174&lt;0.01,0,'Loan Values'!$B$9)</f>
        <v>687.8873078592378</v>
      </c>
      <c r="E174" s="13">
        <f>IF(D174=0,0,-IPMT('Loan Values'!$B$5/12,B174,'Loan Values'!$B$6*12,'Loan Values'!$B$7))</f>
        <v>188.42871441671082</v>
      </c>
      <c r="F174" s="13">
        <f>IF(D174=0,0,-PPMT('Loan Values'!$B$5/12,B174,'Loan Values'!$B$6*12,'Loan Values'!$B$7))</f>
        <v>499.458593442527</v>
      </c>
      <c r="G174" s="13">
        <f t="shared" si="4"/>
        <v>40612.260915658066</v>
      </c>
    </row>
    <row r="175" spans="2:7" ht="12.75">
      <c r="B175" s="14">
        <v>172</v>
      </c>
      <c r="C175" s="15">
        <f t="shared" si="5"/>
        <v>40612.260915658066</v>
      </c>
      <c r="D175" s="15">
        <f>IF(C175&lt;0.01,0,'Loan Values'!$B$9)</f>
        <v>687.8873078592378</v>
      </c>
      <c r="E175" s="15">
        <f>IF(D175=0,0,-IPMT('Loan Values'!$B$5/12,B175,'Loan Values'!$B$6*12,'Loan Values'!$B$7))</f>
        <v>186.13952919676584</v>
      </c>
      <c r="F175" s="15">
        <f>IF(D175=0,0,-PPMT('Loan Values'!$B$5/12,B175,'Loan Values'!$B$6*12,'Loan Values'!$B$7))</f>
        <v>501.747778662472</v>
      </c>
      <c r="G175" s="15">
        <f t="shared" si="4"/>
        <v>40110.51313699559</v>
      </c>
    </row>
    <row r="176" spans="2:7" ht="12.75">
      <c r="B176" s="12">
        <v>173</v>
      </c>
      <c r="C176" s="13">
        <f t="shared" si="5"/>
        <v>40110.51313699559</v>
      </c>
      <c r="D176" s="13">
        <f>IF(C176&lt;0.01,0,'Loan Values'!$B$9)</f>
        <v>687.8873078592378</v>
      </c>
      <c r="E176" s="13">
        <f>IF(D176=0,0,-IPMT('Loan Values'!$B$5/12,B176,'Loan Values'!$B$6*12,'Loan Values'!$B$7))</f>
        <v>183.83985187789628</v>
      </c>
      <c r="F176" s="13">
        <f>IF(D176=0,0,-PPMT('Loan Values'!$B$5/12,B176,'Loan Values'!$B$6*12,'Loan Values'!$B$7))</f>
        <v>504.0474559813415</v>
      </c>
      <c r="G176" s="13">
        <f t="shared" si="4"/>
        <v>39606.46568101425</v>
      </c>
    </row>
    <row r="177" spans="2:7" ht="12.75">
      <c r="B177" s="14">
        <v>174</v>
      </c>
      <c r="C177" s="15">
        <f t="shared" si="5"/>
        <v>39606.46568101425</v>
      </c>
      <c r="D177" s="15">
        <f>IF(C177&lt;0.01,0,'Loan Values'!$B$9)</f>
        <v>687.8873078592378</v>
      </c>
      <c r="E177" s="15">
        <f>IF(D177=0,0,-IPMT('Loan Values'!$B$5/12,B177,'Loan Values'!$B$6*12,'Loan Values'!$B$7))</f>
        <v>181.5296343713151</v>
      </c>
      <c r="F177" s="15">
        <f>IF(D177=0,0,-PPMT('Loan Values'!$B$5/12,B177,'Loan Values'!$B$6*12,'Loan Values'!$B$7))</f>
        <v>506.35767348792274</v>
      </c>
      <c r="G177" s="15">
        <f t="shared" si="4"/>
        <v>39100.10800752632</v>
      </c>
    </row>
    <row r="178" spans="2:7" ht="12.75">
      <c r="B178" s="12">
        <v>175</v>
      </c>
      <c r="C178" s="13">
        <f t="shared" si="5"/>
        <v>39100.10800752632</v>
      </c>
      <c r="D178" s="13">
        <f>IF(C178&lt;0.01,0,'Loan Values'!$B$9)</f>
        <v>687.8873078592378</v>
      </c>
      <c r="E178" s="13">
        <f>IF(D178=0,0,-IPMT('Loan Values'!$B$5/12,B178,'Loan Values'!$B$6*12,'Loan Values'!$B$7))</f>
        <v>179.20882836782854</v>
      </c>
      <c r="F178" s="13">
        <f>IF(D178=0,0,-PPMT('Loan Values'!$B$5/12,B178,'Loan Values'!$B$6*12,'Loan Values'!$B$7))</f>
        <v>508.67847949140923</v>
      </c>
      <c r="G178" s="13">
        <f t="shared" si="4"/>
        <v>38591.42952803492</v>
      </c>
    </row>
    <row r="179" spans="2:7" ht="12.75">
      <c r="B179" s="14">
        <v>176</v>
      </c>
      <c r="C179" s="15">
        <f t="shared" si="5"/>
        <v>38591.42952803492</v>
      </c>
      <c r="D179" s="15">
        <f>IF(C179&lt;0.01,0,'Loan Values'!$B$9)</f>
        <v>687.8873078592378</v>
      </c>
      <c r="E179" s="15">
        <f>IF(D179=0,0,-IPMT('Loan Values'!$B$5/12,B179,'Loan Values'!$B$6*12,'Loan Values'!$B$7))</f>
        <v>176.87738533682676</v>
      </c>
      <c r="F179" s="15">
        <f>IF(D179=0,0,-PPMT('Loan Values'!$B$5/12,B179,'Loan Values'!$B$6*12,'Loan Values'!$B$7))</f>
        <v>511.00992252241105</v>
      </c>
      <c r="G179" s="15">
        <f t="shared" si="4"/>
        <v>38080.41960551251</v>
      </c>
    </row>
    <row r="180" spans="2:7" ht="12.75">
      <c r="B180" s="12">
        <v>177</v>
      </c>
      <c r="C180" s="13">
        <f t="shared" si="5"/>
        <v>38080.41960551251</v>
      </c>
      <c r="D180" s="13">
        <f>IF(C180&lt;0.01,0,'Loan Values'!$B$9)</f>
        <v>687.8873078592378</v>
      </c>
      <c r="E180" s="13">
        <f>IF(D180=0,0,-IPMT('Loan Values'!$B$5/12,B180,'Loan Values'!$B$6*12,'Loan Values'!$B$7))</f>
        <v>174.53525652526545</v>
      </c>
      <c r="F180" s="13">
        <f>IF(D180=0,0,-PPMT('Loan Values'!$B$5/12,B180,'Loan Values'!$B$6*12,'Loan Values'!$B$7))</f>
        <v>513.3520513339723</v>
      </c>
      <c r="G180" s="13">
        <f t="shared" si="4"/>
        <v>37567.06755417853</v>
      </c>
    </row>
    <row r="181" spans="2:7" ht="12.75">
      <c r="B181" s="14">
        <v>178</v>
      </c>
      <c r="C181" s="15">
        <f t="shared" si="5"/>
        <v>37567.06755417853</v>
      </c>
      <c r="D181" s="15">
        <f>IF(C181&lt;0.01,0,'Loan Values'!$B$9)</f>
        <v>687.8873078592378</v>
      </c>
      <c r="E181" s="15">
        <f>IF(D181=0,0,-IPMT('Loan Values'!$B$5/12,B181,'Loan Values'!$B$6*12,'Loan Values'!$B$7))</f>
        <v>172.18239295665134</v>
      </c>
      <c r="F181" s="15">
        <f>IF(D181=0,0,-PPMT('Loan Values'!$B$5/12,B181,'Loan Values'!$B$6*12,'Loan Values'!$B$7))</f>
        <v>515.7049149025864</v>
      </c>
      <c r="G181" s="15">
        <f t="shared" si="4"/>
        <v>37051.36263927595</v>
      </c>
    </row>
    <row r="182" spans="2:7" ht="12.75">
      <c r="B182" s="12">
        <v>179</v>
      </c>
      <c r="C182" s="13">
        <f t="shared" si="5"/>
        <v>37051.36263927595</v>
      </c>
      <c r="D182" s="13">
        <f>IF(C182&lt;0.01,0,'Loan Values'!$B$9)</f>
        <v>687.8873078592378</v>
      </c>
      <c r="E182" s="13">
        <f>IF(D182=0,0,-IPMT('Loan Values'!$B$5/12,B182,'Loan Values'!$B$6*12,'Loan Values'!$B$7))</f>
        <v>169.81874543001442</v>
      </c>
      <c r="F182" s="13">
        <f>IF(D182=0,0,-PPMT('Loan Values'!$B$5/12,B182,'Loan Values'!$B$6*12,'Loan Values'!$B$7))</f>
        <v>518.0685624292234</v>
      </c>
      <c r="G182" s="13">
        <f t="shared" si="4"/>
        <v>36533.29407684672</v>
      </c>
    </row>
    <row r="183" spans="2:7" ht="12.75">
      <c r="B183" s="14">
        <v>180</v>
      </c>
      <c r="C183" s="15">
        <f t="shared" si="5"/>
        <v>36533.29407684672</v>
      </c>
      <c r="D183" s="15">
        <f>IF(C183&lt;0.01,0,'Loan Values'!$B$9)</f>
        <v>687.8873078592378</v>
      </c>
      <c r="E183" s="15">
        <f>IF(D183=0,0,-IPMT('Loan Values'!$B$5/12,B183,'Loan Values'!$B$6*12,'Loan Values'!$B$7))</f>
        <v>167.4442645188805</v>
      </c>
      <c r="F183" s="15">
        <f>IF(D183=0,0,-PPMT('Loan Values'!$B$5/12,B183,'Loan Values'!$B$6*12,'Loan Values'!$B$7))</f>
        <v>520.4430433403573</v>
      </c>
      <c r="G183" s="15">
        <f t="shared" si="4"/>
        <v>36012.85103350637</v>
      </c>
    </row>
    <row r="184" spans="2:7" ht="12.75">
      <c r="B184" s="12">
        <v>181</v>
      </c>
      <c r="C184" s="13">
        <f t="shared" si="5"/>
        <v>36012.85103350637</v>
      </c>
      <c r="D184" s="13">
        <f>IF(C184&lt;0.01,0,'Loan Values'!$B$9)</f>
        <v>687.8873078592378</v>
      </c>
      <c r="E184" s="13">
        <f>IF(D184=0,0,-IPMT('Loan Values'!$B$5/12,B184,'Loan Values'!$B$6*12,'Loan Values'!$B$7))</f>
        <v>165.05890057023723</v>
      </c>
      <c r="F184" s="13">
        <f>IF(D184=0,0,-PPMT('Loan Values'!$B$5/12,B184,'Loan Values'!$B$6*12,'Loan Values'!$B$7))</f>
        <v>522.8284072890006</v>
      </c>
      <c r="G184" s="13">
        <f t="shared" si="4"/>
        <v>35490.02262621737</v>
      </c>
    </row>
    <row r="185" spans="2:7" ht="12.75">
      <c r="B185" s="14">
        <v>182</v>
      </c>
      <c r="C185" s="15">
        <f t="shared" si="5"/>
        <v>35490.02262621737</v>
      </c>
      <c r="D185" s="15">
        <f>IF(C185&lt;0.01,0,'Loan Values'!$B$9)</f>
        <v>687.8873078592378</v>
      </c>
      <c r="E185" s="15">
        <f>IF(D185=0,0,-IPMT('Loan Values'!$B$5/12,B185,'Loan Values'!$B$6*12,'Loan Values'!$B$7))</f>
        <v>162.66260370349588</v>
      </c>
      <c r="F185" s="15">
        <f>IF(D185=0,0,-PPMT('Loan Values'!$B$5/12,B185,'Loan Values'!$B$6*12,'Loan Values'!$B$7))</f>
        <v>525.224704155742</v>
      </c>
      <c r="G185" s="15">
        <f t="shared" si="4"/>
        <v>34964.797922061625</v>
      </c>
    </row>
    <row r="186" spans="2:7" ht="12.75">
      <c r="B186" s="12">
        <v>183</v>
      </c>
      <c r="C186" s="13">
        <f t="shared" si="5"/>
        <v>34964.797922061625</v>
      </c>
      <c r="D186" s="13">
        <f>IF(C186&lt;0.01,0,'Loan Values'!$B$9)</f>
        <v>687.8873078592378</v>
      </c>
      <c r="E186" s="13">
        <f>IF(D186=0,0,-IPMT('Loan Values'!$B$5/12,B186,'Loan Values'!$B$6*12,'Loan Values'!$B$7))</f>
        <v>160.25532380944878</v>
      </c>
      <c r="F186" s="13">
        <f>IF(D186=0,0,-PPMT('Loan Values'!$B$5/12,B186,'Loan Values'!$B$6*12,'Loan Values'!$B$7))</f>
        <v>527.631984049789</v>
      </c>
      <c r="G186" s="13">
        <f t="shared" si="4"/>
        <v>34437.165938011836</v>
      </c>
    </row>
    <row r="187" spans="2:7" ht="12.75">
      <c r="B187" s="14">
        <v>184</v>
      </c>
      <c r="C187" s="15">
        <f t="shared" si="5"/>
        <v>34437.165938011836</v>
      </c>
      <c r="D187" s="15">
        <f>IF(C187&lt;0.01,0,'Loan Values'!$B$9)</f>
        <v>687.8873078592378</v>
      </c>
      <c r="E187" s="15">
        <f>IF(D187=0,0,-IPMT('Loan Values'!$B$5/12,B187,'Loan Values'!$B$6*12,'Loan Values'!$B$7))</f>
        <v>157.83701054922065</v>
      </c>
      <c r="F187" s="15">
        <f>IF(D187=0,0,-PPMT('Loan Values'!$B$5/12,B187,'Loan Values'!$B$6*12,'Loan Values'!$B$7))</f>
        <v>530.0502973100172</v>
      </c>
      <c r="G187" s="15">
        <f t="shared" si="4"/>
        <v>33907.11564070182</v>
      </c>
    </row>
    <row r="188" spans="2:7" ht="12.75">
      <c r="B188" s="12">
        <v>185</v>
      </c>
      <c r="C188" s="13">
        <f t="shared" si="5"/>
        <v>33907.11564070182</v>
      </c>
      <c r="D188" s="13">
        <f>IF(C188&lt;0.01,0,'Loan Values'!$B$9)</f>
        <v>687.8873078592378</v>
      </c>
      <c r="E188" s="13">
        <f>IF(D188=0,0,-IPMT('Loan Values'!$B$5/12,B188,'Loan Values'!$B$6*12,'Loan Values'!$B$7))</f>
        <v>155.4076133532164</v>
      </c>
      <c r="F188" s="13">
        <f>IF(D188=0,0,-PPMT('Loan Values'!$B$5/12,B188,'Loan Values'!$B$6*12,'Loan Values'!$B$7))</f>
        <v>532.4796945060214</v>
      </c>
      <c r="G188" s="13">
        <f t="shared" si="4"/>
        <v>33374.6359461958</v>
      </c>
    </row>
    <row r="189" spans="2:7" ht="12.75">
      <c r="B189" s="14">
        <v>186</v>
      </c>
      <c r="C189" s="15">
        <f t="shared" si="5"/>
        <v>33374.6359461958</v>
      </c>
      <c r="D189" s="15">
        <f>IF(C189&lt;0.01,0,'Loan Values'!$B$9)</f>
        <v>687.8873078592378</v>
      </c>
      <c r="E189" s="15">
        <f>IF(D189=0,0,-IPMT('Loan Values'!$B$5/12,B189,'Loan Values'!$B$6*12,'Loan Values'!$B$7))</f>
        <v>152.96708142006372</v>
      </c>
      <c r="F189" s="15">
        <f>IF(D189=0,0,-PPMT('Loan Values'!$B$5/12,B189,'Loan Values'!$B$6*12,'Loan Values'!$B$7))</f>
        <v>534.920226439174</v>
      </c>
      <c r="G189" s="15">
        <f t="shared" si="4"/>
        <v>32839.71571975663</v>
      </c>
    </row>
    <row r="190" spans="2:7" ht="12.75">
      <c r="B190" s="12">
        <v>187</v>
      </c>
      <c r="C190" s="13">
        <f t="shared" si="5"/>
        <v>32839.71571975663</v>
      </c>
      <c r="D190" s="13">
        <f>IF(C190&lt;0.01,0,'Loan Values'!$B$9)</f>
        <v>687.8873078592378</v>
      </c>
      <c r="E190" s="13">
        <f>IF(D190=0,0,-IPMT('Loan Values'!$B$5/12,B190,'Loan Values'!$B$6*12,'Loan Values'!$B$7))</f>
        <v>150.51536371555088</v>
      </c>
      <c r="F190" s="13">
        <f>IF(D190=0,0,-PPMT('Loan Values'!$B$5/12,B190,'Loan Values'!$B$6*12,'Loan Values'!$B$7))</f>
        <v>537.371944143687</v>
      </c>
      <c r="G190" s="13">
        <f t="shared" si="4"/>
        <v>32302.34377561294</v>
      </c>
    </row>
    <row r="191" spans="2:7" ht="12.75">
      <c r="B191" s="14">
        <v>188</v>
      </c>
      <c r="C191" s="15">
        <f t="shared" si="5"/>
        <v>32302.34377561294</v>
      </c>
      <c r="D191" s="15">
        <f>IF(C191&lt;0.01,0,'Loan Values'!$B$9)</f>
        <v>687.8873078592378</v>
      </c>
      <c r="E191" s="15">
        <f>IF(D191=0,0,-IPMT('Loan Values'!$B$5/12,B191,'Loan Values'!$B$6*12,'Loan Values'!$B$7))</f>
        <v>148.05240897155906</v>
      </c>
      <c r="F191" s="15">
        <f>IF(D191=0,0,-PPMT('Loan Values'!$B$5/12,B191,'Loan Values'!$B$6*12,'Loan Values'!$B$7))</f>
        <v>539.8348988876787</v>
      </c>
      <c r="G191" s="15">
        <f t="shared" si="4"/>
        <v>31762.50887672526</v>
      </c>
    </row>
    <row r="192" spans="2:7" ht="12.75">
      <c r="B192" s="12">
        <v>189</v>
      </c>
      <c r="C192" s="13">
        <f t="shared" si="5"/>
        <v>31762.50887672526</v>
      </c>
      <c r="D192" s="13">
        <f>IF(C192&lt;0.01,0,'Loan Values'!$B$9)</f>
        <v>687.8873078592378</v>
      </c>
      <c r="E192" s="13">
        <f>IF(D192=0,0,-IPMT('Loan Values'!$B$5/12,B192,'Loan Values'!$B$6*12,'Loan Values'!$B$7))</f>
        <v>145.57816568499044</v>
      </c>
      <c r="F192" s="13">
        <f>IF(D192=0,0,-PPMT('Loan Values'!$B$5/12,B192,'Loan Values'!$B$6*12,'Loan Values'!$B$7))</f>
        <v>542.3091421742474</v>
      </c>
      <c r="G192" s="13">
        <f t="shared" si="4"/>
        <v>31220.199734551014</v>
      </c>
    </row>
    <row r="193" spans="2:7" ht="12.75">
      <c r="B193" s="14">
        <v>190</v>
      </c>
      <c r="C193" s="15">
        <f t="shared" si="5"/>
        <v>31220.199734551014</v>
      </c>
      <c r="D193" s="15">
        <f>IF(C193&lt;0.01,0,'Loan Values'!$B$9)</f>
        <v>687.8873078592378</v>
      </c>
      <c r="E193" s="15">
        <f>IF(D193=0,0,-IPMT('Loan Values'!$B$5/12,B193,'Loan Values'!$B$6*12,'Loan Values'!$B$7))</f>
        <v>143.09258211669163</v>
      </c>
      <c r="F193" s="15">
        <f>IF(D193=0,0,-PPMT('Loan Values'!$B$5/12,B193,'Loan Values'!$B$6*12,'Loan Values'!$B$7))</f>
        <v>544.7947257425462</v>
      </c>
      <c r="G193" s="15">
        <f t="shared" si="4"/>
        <v>30675.405008808466</v>
      </c>
    </row>
    <row r="194" spans="2:7" ht="12.75">
      <c r="B194" s="12">
        <v>191</v>
      </c>
      <c r="C194" s="13">
        <f t="shared" si="5"/>
        <v>30675.405008808466</v>
      </c>
      <c r="D194" s="13">
        <f>IF(C194&lt;0.01,0,'Loan Values'!$B$9)</f>
        <v>687.8873078592378</v>
      </c>
      <c r="E194" s="13">
        <f>IF(D194=0,0,-IPMT('Loan Values'!$B$5/12,B194,'Loan Values'!$B$6*12,'Loan Values'!$B$7))</f>
        <v>140.59560629037165</v>
      </c>
      <c r="F194" s="13">
        <f>IF(D194=0,0,-PPMT('Loan Values'!$B$5/12,B194,'Loan Values'!$B$6*12,'Loan Values'!$B$7))</f>
        <v>547.2917015688662</v>
      </c>
      <c r="G194" s="13">
        <f t="shared" si="4"/>
        <v>30128.1133072396</v>
      </c>
    </row>
    <row r="195" spans="2:7" ht="12.75">
      <c r="B195" s="14">
        <v>192</v>
      </c>
      <c r="C195" s="15">
        <f t="shared" si="5"/>
        <v>30128.1133072396</v>
      </c>
      <c r="D195" s="15">
        <f>IF(C195&lt;0.01,0,'Loan Values'!$B$9)</f>
        <v>687.8873078592378</v>
      </c>
      <c r="E195" s="15">
        <f>IF(D195=0,0,-IPMT('Loan Values'!$B$5/12,B195,'Loan Values'!$B$6*12,'Loan Values'!$B$7))</f>
        <v>138.0871859915146</v>
      </c>
      <c r="F195" s="15">
        <f>IF(D195=0,0,-PPMT('Loan Values'!$B$5/12,B195,'Loan Values'!$B$6*12,'Loan Values'!$B$7))</f>
        <v>549.8001218677232</v>
      </c>
      <c r="G195" s="15">
        <f t="shared" si="4"/>
        <v>29578.313185371877</v>
      </c>
    </row>
    <row r="196" spans="2:7" ht="12.75">
      <c r="B196" s="12">
        <v>193</v>
      </c>
      <c r="C196" s="13">
        <f t="shared" si="5"/>
        <v>29578.313185371877</v>
      </c>
      <c r="D196" s="13">
        <f>IF(C196&lt;0.01,0,'Loan Values'!$B$9)</f>
        <v>687.8873078592378</v>
      </c>
      <c r="E196" s="13">
        <f>IF(D196=0,0,-IPMT('Loan Values'!$B$5/12,B196,'Loan Values'!$B$6*12,'Loan Values'!$B$7))</f>
        <v>135.56726876628733</v>
      </c>
      <c r="F196" s="13">
        <f>IF(D196=0,0,-PPMT('Loan Values'!$B$5/12,B196,'Loan Values'!$B$6*12,'Loan Values'!$B$7))</f>
        <v>552.3200390929505</v>
      </c>
      <c r="G196" s="13">
        <f aca="true" t="shared" si="6" ref="G196:G243">C196-F196</f>
        <v>29025.993146278925</v>
      </c>
    </row>
    <row r="197" spans="2:7" ht="12.75">
      <c r="B197" s="14">
        <v>194</v>
      </c>
      <c r="C197" s="15">
        <f aca="true" t="shared" si="7" ref="C197:C243">G196</f>
        <v>29025.993146278925</v>
      </c>
      <c r="D197" s="15">
        <f>IF(C197&lt;0.01,0,'Loan Values'!$B$9)</f>
        <v>687.8873078592378</v>
      </c>
      <c r="E197" s="15">
        <f>IF(D197=0,0,-IPMT('Loan Values'!$B$5/12,B197,'Loan Values'!$B$6*12,'Loan Values'!$B$7))</f>
        <v>133.03580192044467</v>
      </c>
      <c r="F197" s="15">
        <f>IF(D197=0,0,-PPMT('Loan Values'!$B$5/12,B197,'Loan Values'!$B$6*12,'Loan Values'!$B$7))</f>
        <v>554.8515059387931</v>
      </c>
      <c r="G197" s="15">
        <f t="shared" si="6"/>
        <v>28471.14164034013</v>
      </c>
    </row>
    <row r="198" spans="2:7" ht="12.75">
      <c r="B198" s="12">
        <v>195</v>
      </c>
      <c r="C198" s="13">
        <f t="shared" si="7"/>
        <v>28471.14164034013</v>
      </c>
      <c r="D198" s="13">
        <f>IF(C198&lt;0.01,0,'Loan Values'!$B$9)</f>
        <v>687.8873078592378</v>
      </c>
      <c r="E198" s="13">
        <f>IF(D198=0,0,-IPMT('Loan Values'!$B$5/12,B198,'Loan Values'!$B$6*12,'Loan Values'!$B$7))</f>
        <v>130.4927325182253</v>
      </c>
      <c r="F198" s="13">
        <f>IF(D198=0,0,-PPMT('Loan Values'!$B$5/12,B198,'Loan Values'!$B$6*12,'Loan Values'!$B$7))</f>
        <v>557.3945753410126</v>
      </c>
      <c r="G198" s="13">
        <f t="shared" si="6"/>
        <v>27913.74706499912</v>
      </c>
    </row>
    <row r="199" spans="2:7" ht="12.75">
      <c r="B199" s="14">
        <v>196</v>
      </c>
      <c r="C199" s="15">
        <f t="shared" si="7"/>
        <v>27913.74706499912</v>
      </c>
      <c r="D199" s="15">
        <f>IF(C199&lt;0.01,0,'Loan Values'!$B$9)</f>
        <v>687.8873078592378</v>
      </c>
      <c r="E199" s="15">
        <f>IF(D199=0,0,-IPMT('Loan Values'!$B$5/12,B199,'Loan Values'!$B$6*12,'Loan Values'!$B$7))</f>
        <v>127.93800738124534</v>
      </c>
      <c r="F199" s="15">
        <f>IF(D199=0,0,-PPMT('Loan Values'!$B$5/12,B199,'Loan Values'!$B$6*12,'Loan Values'!$B$7))</f>
        <v>559.9493004779924</v>
      </c>
      <c r="G199" s="15">
        <f t="shared" si="6"/>
        <v>27353.79776452113</v>
      </c>
    </row>
    <row r="200" spans="2:7" ht="12.75">
      <c r="B200" s="12">
        <v>197</v>
      </c>
      <c r="C200" s="13">
        <f t="shared" si="7"/>
        <v>27353.79776452113</v>
      </c>
      <c r="D200" s="13">
        <f>IF(C200&lt;0.01,0,'Loan Values'!$B$9)</f>
        <v>687.8873078592378</v>
      </c>
      <c r="E200" s="13">
        <f>IF(D200=0,0,-IPMT('Loan Values'!$B$5/12,B200,'Loan Values'!$B$6*12,'Loan Values'!$B$7))</f>
        <v>125.37157308738794</v>
      </c>
      <c r="F200" s="13">
        <f>IF(D200=0,0,-PPMT('Loan Values'!$B$5/12,B200,'Loan Values'!$B$6*12,'Loan Values'!$B$7))</f>
        <v>562.5157347718499</v>
      </c>
      <c r="G200" s="13">
        <f t="shared" si="6"/>
        <v>26791.28202974928</v>
      </c>
    </row>
    <row r="201" spans="2:7" ht="12.75">
      <c r="B201" s="14">
        <v>198</v>
      </c>
      <c r="C201" s="15">
        <f t="shared" si="7"/>
        <v>26791.28202974928</v>
      </c>
      <c r="D201" s="15">
        <f>IF(C201&lt;0.01,0,'Loan Values'!$B$9)</f>
        <v>687.8873078592378</v>
      </c>
      <c r="E201" s="15">
        <f>IF(D201=0,0,-IPMT('Loan Values'!$B$5/12,B201,'Loan Values'!$B$6*12,'Loan Values'!$B$7))</f>
        <v>122.79337596968377</v>
      </c>
      <c r="F201" s="15">
        <f>IF(D201=0,0,-PPMT('Loan Values'!$B$5/12,B201,'Loan Values'!$B$6*12,'Loan Values'!$B$7))</f>
        <v>565.093931889554</v>
      </c>
      <c r="G201" s="15">
        <f t="shared" si="6"/>
        <v>26226.188097859726</v>
      </c>
    </row>
    <row r="202" spans="2:7" ht="12.75">
      <c r="B202" s="12">
        <v>199</v>
      </c>
      <c r="C202" s="13">
        <f t="shared" si="7"/>
        <v>26226.188097859726</v>
      </c>
      <c r="D202" s="13">
        <f>IF(C202&lt;0.01,0,'Loan Values'!$B$9)</f>
        <v>687.8873078592378</v>
      </c>
      <c r="E202" s="13">
        <f>IF(D202=0,0,-IPMT('Loan Values'!$B$5/12,B202,'Loan Values'!$B$6*12,'Loan Values'!$B$7))</f>
        <v>120.2033621151899</v>
      </c>
      <c r="F202" s="13">
        <f>IF(D202=0,0,-PPMT('Loan Values'!$B$5/12,B202,'Loan Values'!$B$6*12,'Loan Values'!$B$7))</f>
        <v>567.683945744048</v>
      </c>
      <c r="G202" s="13">
        <f t="shared" si="6"/>
        <v>25658.504152115678</v>
      </c>
    </row>
    <row r="203" spans="2:7" ht="12.75">
      <c r="B203" s="14">
        <v>200</v>
      </c>
      <c r="C203" s="15">
        <f t="shared" si="7"/>
        <v>25658.504152115678</v>
      </c>
      <c r="D203" s="15">
        <f>IF(C203&lt;0.01,0,'Loan Values'!$B$9)</f>
        <v>687.8873078592378</v>
      </c>
      <c r="E203" s="15">
        <f>IF(D203=0,0,-IPMT('Loan Values'!$B$5/12,B203,'Loan Values'!$B$6*12,'Loan Values'!$B$7))</f>
        <v>117.60147736386294</v>
      </c>
      <c r="F203" s="15">
        <f>IF(D203=0,0,-PPMT('Loan Values'!$B$5/12,B203,'Loan Values'!$B$6*12,'Loan Values'!$B$7))</f>
        <v>570.2858304953749</v>
      </c>
      <c r="G203" s="15">
        <f t="shared" si="6"/>
        <v>25088.218321620305</v>
      </c>
    </row>
    <row r="204" spans="2:7" ht="12.75">
      <c r="B204" s="12">
        <v>201</v>
      </c>
      <c r="C204" s="13">
        <f t="shared" si="7"/>
        <v>25088.218321620305</v>
      </c>
      <c r="D204" s="13">
        <f>IF(C204&lt;0.01,0,'Loan Values'!$B$9)</f>
        <v>687.8873078592378</v>
      </c>
      <c r="E204" s="13">
        <f>IF(D204=0,0,-IPMT('Loan Values'!$B$5/12,B204,'Loan Values'!$B$6*12,'Loan Values'!$B$7))</f>
        <v>114.9876673074259</v>
      </c>
      <c r="F204" s="13">
        <f>IF(D204=0,0,-PPMT('Loan Values'!$B$5/12,B204,'Loan Values'!$B$6*12,'Loan Values'!$B$7))</f>
        <v>572.8996405518119</v>
      </c>
      <c r="G204" s="13">
        <f t="shared" si="6"/>
        <v>24515.318681068493</v>
      </c>
    </row>
    <row r="205" spans="2:7" ht="12.75">
      <c r="B205" s="14">
        <v>202</v>
      </c>
      <c r="C205" s="15">
        <f t="shared" si="7"/>
        <v>24515.318681068493</v>
      </c>
      <c r="D205" s="15">
        <f>IF(C205&lt;0.01,0,'Loan Values'!$B$9)</f>
        <v>687.8873078592378</v>
      </c>
      <c r="E205" s="15">
        <f>IF(D205=0,0,-IPMT('Loan Values'!$B$5/12,B205,'Loan Values'!$B$6*12,'Loan Values'!$B$7))</f>
        <v>112.36187728823016</v>
      </c>
      <c r="F205" s="15">
        <f>IF(D205=0,0,-PPMT('Loan Values'!$B$5/12,B205,'Loan Values'!$B$6*12,'Loan Values'!$B$7))</f>
        <v>575.5254305710076</v>
      </c>
      <c r="G205" s="15">
        <f t="shared" si="6"/>
        <v>23939.793250497485</v>
      </c>
    </row>
    <row r="206" spans="2:7" ht="12.75">
      <c r="B206" s="12">
        <v>203</v>
      </c>
      <c r="C206" s="13">
        <f t="shared" si="7"/>
        <v>23939.793250497485</v>
      </c>
      <c r="D206" s="13">
        <f>IF(C206&lt;0.01,0,'Loan Values'!$B$9)</f>
        <v>687.8873078592378</v>
      </c>
      <c r="E206" s="13">
        <f>IF(D206=0,0,-IPMT('Loan Values'!$B$5/12,B206,'Loan Values'!$B$6*12,'Loan Values'!$B$7))</f>
        <v>109.72405239811296</v>
      </c>
      <c r="F206" s="13">
        <f>IF(D206=0,0,-PPMT('Loan Values'!$B$5/12,B206,'Loan Values'!$B$6*12,'Loan Values'!$B$7))</f>
        <v>578.1632554611249</v>
      </c>
      <c r="G206" s="13">
        <f t="shared" si="6"/>
        <v>23361.62999503636</v>
      </c>
    </row>
    <row r="207" spans="2:7" ht="12.75">
      <c r="B207" s="14">
        <v>204</v>
      </c>
      <c r="C207" s="15">
        <f t="shared" si="7"/>
        <v>23361.62999503636</v>
      </c>
      <c r="D207" s="15">
        <f>IF(C207&lt;0.01,0,'Loan Values'!$B$9)</f>
        <v>687.8873078592378</v>
      </c>
      <c r="E207" s="15">
        <f>IF(D207=0,0,-IPMT('Loan Values'!$B$5/12,B207,'Loan Values'!$B$6*12,'Loan Values'!$B$7))</f>
        <v>107.0741374772494</v>
      </c>
      <c r="F207" s="15">
        <f>IF(D207=0,0,-PPMT('Loan Values'!$B$5/12,B207,'Loan Values'!$B$6*12,'Loan Values'!$B$7))</f>
        <v>580.8131703819884</v>
      </c>
      <c r="G207" s="15">
        <f t="shared" si="6"/>
        <v>22780.816824654372</v>
      </c>
    </row>
    <row r="208" spans="2:7" ht="12.75">
      <c r="B208" s="12">
        <v>205</v>
      </c>
      <c r="C208" s="13">
        <f t="shared" si="7"/>
        <v>22780.816824654372</v>
      </c>
      <c r="D208" s="13">
        <f>IF(C208&lt;0.01,0,'Loan Values'!$B$9)</f>
        <v>687.8873078592378</v>
      </c>
      <c r="E208" s="13">
        <f>IF(D208=0,0,-IPMT('Loan Values'!$B$5/12,B208,'Loan Values'!$B$6*12,'Loan Values'!$B$7))</f>
        <v>104.4120771129987</v>
      </c>
      <c r="F208" s="13">
        <f>IF(D208=0,0,-PPMT('Loan Values'!$B$5/12,B208,'Loan Values'!$B$6*12,'Loan Values'!$B$7))</f>
        <v>583.475230746239</v>
      </c>
      <c r="G208" s="13">
        <f t="shared" si="6"/>
        <v>22197.34159390813</v>
      </c>
    </row>
    <row r="209" spans="2:7" ht="12.75">
      <c r="B209" s="14">
        <v>206</v>
      </c>
      <c r="C209" s="15">
        <f t="shared" si="7"/>
        <v>22197.34159390813</v>
      </c>
      <c r="D209" s="15">
        <f>IF(C209&lt;0.01,0,'Loan Values'!$B$9)</f>
        <v>687.8873078592378</v>
      </c>
      <c r="E209" s="15">
        <f>IF(D209=0,0,-IPMT('Loan Values'!$B$5/12,B209,'Loan Values'!$B$6*12,'Loan Values'!$B$7))</f>
        <v>101.73781563874527</v>
      </c>
      <c r="F209" s="15">
        <f>IF(D209=0,0,-PPMT('Loan Values'!$B$5/12,B209,'Loan Values'!$B$6*12,'Loan Values'!$B$7))</f>
        <v>586.1494922204926</v>
      </c>
      <c r="G209" s="15">
        <f t="shared" si="6"/>
        <v>21611.19210168764</v>
      </c>
    </row>
    <row r="210" spans="2:7" ht="12.75">
      <c r="B210" s="12">
        <v>207</v>
      </c>
      <c r="C210" s="13">
        <f t="shared" si="7"/>
        <v>21611.19210168764</v>
      </c>
      <c r="D210" s="13">
        <f>IF(C210&lt;0.01,0,'Loan Values'!$B$9)</f>
        <v>687.8873078592378</v>
      </c>
      <c r="E210" s="13">
        <f>IF(D210=0,0,-IPMT('Loan Values'!$B$5/12,B210,'Loan Values'!$B$6*12,'Loan Values'!$B$7))</f>
        <v>99.05129713273443</v>
      </c>
      <c r="F210" s="13">
        <f>IF(D210=0,0,-PPMT('Loan Values'!$B$5/12,B210,'Loan Values'!$B$6*12,'Loan Values'!$B$7))</f>
        <v>588.8360107265033</v>
      </c>
      <c r="G210" s="13">
        <f t="shared" si="6"/>
        <v>21022.356090961137</v>
      </c>
    </row>
    <row r="211" spans="2:7" ht="12.75">
      <c r="B211" s="14">
        <v>208</v>
      </c>
      <c r="C211" s="15">
        <f t="shared" si="7"/>
        <v>21022.356090961137</v>
      </c>
      <c r="D211" s="15">
        <f>IF(C211&lt;0.01,0,'Loan Values'!$B$9)</f>
        <v>687.8873078592378</v>
      </c>
      <c r="E211" s="15">
        <f>IF(D211=0,0,-IPMT('Loan Values'!$B$5/12,B211,'Loan Values'!$B$6*12,'Loan Values'!$B$7))</f>
        <v>96.35246541690469</v>
      </c>
      <c r="F211" s="15">
        <f>IF(D211=0,0,-PPMT('Loan Values'!$B$5/12,B211,'Loan Values'!$B$6*12,'Loan Values'!$B$7))</f>
        <v>591.5348424423331</v>
      </c>
      <c r="G211" s="15">
        <f t="shared" si="6"/>
        <v>20430.821248518805</v>
      </c>
    </row>
    <row r="212" spans="2:7" ht="12.75">
      <c r="B212" s="12">
        <v>209</v>
      </c>
      <c r="C212" s="13">
        <f t="shared" si="7"/>
        <v>20430.821248518805</v>
      </c>
      <c r="D212" s="13">
        <f>IF(C212&lt;0.01,0,'Loan Values'!$B$9)</f>
        <v>687.8873078592378</v>
      </c>
      <c r="E212" s="13">
        <f>IF(D212=0,0,-IPMT('Loan Values'!$B$5/12,B212,'Loan Values'!$B$6*12,'Loan Values'!$B$7))</f>
        <v>93.64126405571062</v>
      </c>
      <c r="F212" s="13">
        <f>IF(D212=0,0,-PPMT('Loan Values'!$B$5/12,B212,'Loan Values'!$B$6*12,'Loan Values'!$B$7))</f>
        <v>594.2460438035272</v>
      </c>
      <c r="G212" s="13">
        <f t="shared" si="6"/>
        <v>19836.57520471528</v>
      </c>
    </row>
    <row r="213" spans="2:7" ht="12.75">
      <c r="B213" s="14">
        <v>210</v>
      </c>
      <c r="C213" s="15">
        <f t="shared" si="7"/>
        <v>19836.57520471528</v>
      </c>
      <c r="D213" s="15">
        <f>IF(C213&lt;0.01,0,'Loan Values'!$B$9)</f>
        <v>687.8873078592378</v>
      </c>
      <c r="E213" s="15">
        <f>IF(D213=0,0,-IPMT('Loan Values'!$B$5/12,B213,'Loan Values'!$B$6*12,'Loan Values'!$B$7))</f>
        <v>90.91763635494449</v>
      </c>
      <c r="F213" s="15">
        <f>IF(D213=0,0,-PPMT('Loan Values'!$B$5/12,B213,'Loan Values'!$B$6*12,'Loan Values'!$B$7))</f>
        <v>596.9696715042933</v>
      </c>
      <c r="G213" s="15">
        <f t="shared" si="6"/>
        <v>19239.605533210986</v>
      </c>
    </row>
    <row r="214" spans="2:7" ht="12.75">
      <c r="B214" s="12">
        <v>211</v>
      </c>
      <c r="C214" s="13">
        <f t="shared" si="7"/>
        <v>19239.605533210986</v>
      </c>
      <c r="D214" s="13">
        <f>IF(C214&lt;0.01,0,'Loan Values'!$B$9)</f>
        <v>687.8873078592378</v>
      </c>
      <c r="E214" s="13">
        <f>IF(D214=0,0,-IPMT('Loan Values'!$B$5/12,B214,'Loan Values'!$B$6*12,'Loan Values'!$B$7))</f>
        <v>88.18152536054974</v>
      </c>
      <c r="F214" s="13">
        <f>IF(D214=0,0,-PPMT('Loan Values'!$B$5/12,B214,'Loan Values'!$B$6*12,'Loan Values'!$B$7))</f>
        <v>599.7057824986881</v>
      </c>
      <c r="G214" s="13">
        <f t="shared" si="6"/>
        <v>18639.8997507123</v>
      </c>
    </row>
    <row r="215" spans="2:7" ht="12.75">
      <c r="B215" s="14">
        <v>212</v>
      </c>
      <c r="C215" s="15">
        <f t="shared" si="7"/>
        <v>18639.8997507123</v>
      </c>
      <c r="D215" s="15">
        <f>IF(C215&lt;0.01,0,'Loan Values'!$B$9)</f>
        <v>687.8873078592378</v>
      </c>
      <c r="E215" s="15">
        <f>IF(D215=0,0,-IPMT('Loan Values'!$B$5/12,B215,'Loan Values'!$B$6*12,'Loan Values'!$B$7))</f>
        <v>85.43287385743096</v>
      </c>
      <c r="F215" s="15">
        <f>IF(D215=0,0,-PPMT('Loan Values'!$B$5/12,B215,'Loan Values'!$B$6*12,'Loan Values'!$B$7))</f>
        <v>602.4544340018068</v>
      </c>
      <c r="G215" s="15">
        <f t="shared" si="6"/>
        <v>18037.44531671049</v>
      </c>
    </row>
    <row r="216" spans="2:7" ht="12.75">
      <c r="B216" s="12">
        <v>213</v>
      </c>
      <c r="C216" s="13">
        <f t="shared" si="7"/>
        <v>18037.44531671049</v>
      </c>
      <c r="D216" s="13">
        <f>IF(C216&lt;0.01,0,'Loan Values'!$B$9)</f>
        <v>687.8873078592378</v>
      </c>
      <c r="E216" s="13">
        <f>IF(D216=0,0,-IPMT('Loan Values'!$B$5/12,B216,'Loan Values'!$B$6*12,'Loan Values'!$B$7))</f>
        <v>82.67162436825583</v>
      </c>
      <c r="F216" s="13">
        <f>IF(D216=0,0,-PPMT('Loan Values'!$B$5/12,B216,'Loan Values'!$B$6*12,'Loan Values'!$B$7))</f>
        <v>605.215683490982</v>
      </c>
      <c r="G216" s="13">
        <f t="shared" si="6"/>
        <v>17432.22963321951</v>
      </c>
    </row>
    <row r="217" spans="2:7" ht="12.75">
      <c r="B217" s="14">
        <v>214</v>
      </c>
      <c r="C217" s="15">
        <f t="shared" si="7"/>
        <v>17432.22963321951</v>
      </c>
      <c r="D217" s="15">
        <f>IF(C217&lt;0.01,0,'Loan Values'!$B$9)</f>
        <v>687.8873078592378</v>
      </c>
      <c r="E217" s="15">
        <f>IF(D217=0,0,-IPMT('Loan Values'!$B$5/12,B217,'Loan Values'!$B$6*12,'Loan Values'!$B$7))</f>
        <v>79.89771915225556</v>
      </c>
      <c r="F217" s="15">
        <f>IF(D217=0,0,-PPMT('Loan Values'!$B$5/12,B217,'Loan Values'!$B$6*12,'Loan Values'!$B$7))</f>
        <v>607.9895887069822</v>
      </c>
      <c r="G217" s="15">
        <f t="shared" si="6"/>
        <v>16824.240044512528</v>
      </c>
    </row>
    <row r="218" spans="2:7" ht="12.75">
      <c r="B218" s="12">
        <v>215</v>
      </c>
      <c r="C218" s="13">
        <f t="shared" si="7"/>
        <v>16824.240044512528</v>
      </c>
      <c r="D218" s="13">
        <f>IF(C218&lt;0.01,0,'Loan Values'!$B$9)</f>
        <v>687.8873078592378</v>
      </c>
      <c r="E218" s="13">
        <f>IF(D218=0,0,-IPMT('Loan Values'!$B$5/12,B218,'Loan Values'!$B$6*12,'Loan Values'!$B$7))</f>
        <v>77.1111002040152</v>
      </c>
      <c r="F218" s="13">
        <f>IF(D218=0,0,-PPMT('Loan Values'!$B$5/12,B218,'Loan Values'!$B$6*12,'Loan Values'!$B$7))</f>
        <v>610.7762076552226</v>
      </c>
      <c r="G218" s="13">
        <f t="shared" si="6"/>
        <v>16213.463836857305</v>
      </c>
    </row>
    <row r="219" spans="2:7" ht="12.75">
      <c r="B219" s="14">
        <v>216</v>
      </c>
      <c r="C219" s="15">
        <f t="shared" si="7"/>
        <v>16213.463836857305</v>
      </c>
      <c r="D219" s="15">
        <f>IF(C219&lt;0.01,0,'Loan Values'!$B$9)</f>
        <v>687.8873078592378</v>
      </c>
      <c r="E219" s="15">
        <f>IF(D219=0,0,-IPMT('Loan Values'!$B$5/12,B219,'Loan Values'!$B$6*12,'Loan Values'!$B$7))</f>
        <v>74.31170925226192</v>
      </c>
      <c r="F219" s="15">
        <f>IF(D219=0,0,-PPMT('Loan Values'!$B$5/12,B219,'Loan Values'!$B$6*12,'Loan Values'!$B$7))</f>
        <v>613.5755986069759</v>
      </c>
      <c r="G219" s="15">
        <f t="shared" si="6"/>
        <v>15599.888238250329</v>
      </c>
    </row>
    <row r="220" spans="2:7" ht="12.75">
      <c r="B220" s="12">
        <v>217</v>
      </c>
      <c r="C220" s="13">
        <f t="shared" si="7"/>
        <v>15599.888238250329</v>
      </c>
      <c r="D220" s="13">
        <f>IF(C220&lt;0.01,0,'Loan Values'!$B$9)</f>
        <v>687.8873078592378</v>
      </c>
      <c r="E220" s="13">
        <f>IF(D220=0,0,-IPMT('Loan Values'!$B$5/12,B220,'Loan Values'!$B$6*12,'Loan Values'!$B$7))</f>
        <v>71.49948775864658</v>
      </c>
      <c r="F220" s="13">
        <f>IF(D220=0,0,-PPMT('Loan Values'!$B$5/12,B220,'Loan Values'!$B$6*12,'Loan Values'!$B$7))</f>
        <v>616.3878201005912</v>
      </c>
      <c r="G220" s="13">
        <f t="shared" si="6"/>
        <v>14983.500418149737</v>
      </c>
    </row>
    <row r="221" spans="2:7" ht="12.75">
      <c r="B221" s="14">
        <v>218</v>
      </c>
      <c r="C221" s="15">
        <f t="shared" si="7"/>
        <v>14983.500418149737</v>
      </c>
      <c r="D221" s="15">
        <f>IF(C221&lt;0.01,0,'Loan Values'!$B$9)</f>
        <v>687.8873078592378</v>
      </c>
      <c r="E221" s="15">
        <f>IF(D221=0,0,-IPMT('Loan Values'!$B$5/12,B221,'Loan Values'!$B$6*12,'Loan Values'!$B$7))</f>
        <v>68.67437691651915</v>
      </c>
      <c r="F221" s="15">
        <f>IF(D221=0,0,-PPMT('Loan Values'!$B$5/12,B221,'Loan Values'!$B$6*12,'Loan Values'!$B$7))</f>
        <v>619.2129309427187</v>
      </c>
      <c r="G221" s="15">
        <f t="shared" si="6"/>
        <v>14364.287487207019</v>
      </c>
    </row>
    <row r="222" spans="2:7" ht="12.75">
      <c r="B222" s="12">
        <v>219</v>
      </c>
      <c r="C222" s="13">
        <f t="shared" si="7"/>
        <v>14364.287487207019</v>
      </c>
      <c r="D222" s="13">
        <f>IF(C222&lt;0.01,0,'Loan Values'!$B$9)</f>
        <v>687.8873078592378</v>
      </c>
      <c r="E222" s="13">
        <f>IF(D222=0,0,-IPMT('Loan Values'!$B$5/12,B222,'Loan Values'!$B$6*12,'Loan Values'!$B$7))</f>
        <v>65.83631764969826</v>
      </c>
      <c r="F222" s="13">
        <f>IF(D222=0,0,-PPMT('Loan Values'!$B$5/12,B222,'Loan Values'!$B$6*12,'Loan Values'!$B$7))</f>
        <v>622.0509902095396</v>
      </c>
      <c r="G222" s="13">
        <f t="shared" si="6"/>
        <v>13742.236496997479</v>
      </c>
    </row>
    <row r="223" spans="2:7" ht="12.75">
      <c r="B223" s="14">
        <v>220</v>
      </c>
      <c r="C223" s="15">
        <f t="shared" si="7"/>
        <v>13742.236496997479</v>
      </c>
      <c r="D223" s="15">
        <f>IF(C223&lt;0.01,0,'Loan Values'!$B$9)</f>
        <v>687.8873078592378</v>
      </c>
      <c r="E223" s="15">
        <f>IF(D223=0,0,-IPMT('Loan Values'!$B$5/12,B223,'Loan Values'!$B$6*12,'Loan Values'!$B$7))</f>
        <v>62.98525061123775</v>
      </c>
      <c r="F223" s="15">
        <f>IF(D223=0,0,-PPMT('Loan Values'!$B$5/12,B223,'Loan Values'!$B$6*12,'Loan Values'!$B$7))</f>
        <v>624.902057248</v>
      </c>
      <c r="G223" s="15">
        <f t="shared" si="6"/>
        <v>13117.334439749478</v>
      </c>
    </row>
    <row r="224" spans="2:7" ht="12.75">
      <c r="B224" s="12">
        <v>221</v>
      </c>
      <c r="C224" s="13">
        <f t="shared" si="7"/>
        <v>13117.334439749478</v>
      </c>
      <c r="D224" s="13">
        <f>IF(C224&lt;0.01,0,'Loan Values'!$B$9)</f>
        <v>687.8873078592378</v>
      </c>
      <c r="E224" s="13">
        <f>IF(D224=0,0,-IPMT('Loan Values'!$B$5/12,B224,'Loan Values'!$B$6*12,'Loan Values'!$B$7))</f>
        <v>60.121116182184586</v>
      </c>
      <c r="F224" s="13">
        <f>IF(D224=0,0,-PPMT('Loan Values'!$B$5/12,B224,'Loan Values'!$B$6*12,'Loan Values'!$B$7))</f>
        <v>627.7661916770533</v>
      </c>
      <c r="G224" s="13">
        <f t="shared" si="6"/>
        <v>12489.568248072424</v>
      </c>
    </row>
    <row r="225" spans="2:7" ht="12.75">
      <c r="B225" s="14">
        <v>222</v>
      </c>
      <c r="C225" s="15">
        <f t="shared" si="7"/>
        <v>12489.568248072424</v>
      </c>
      <c r="D225" s="15">
        <f>IF(C225&lt;0.01,0,'Loan Values'!$B$9)</f>
        <v>687.8873078592378</v>
      </c>
      <c r="E225" s="15">
        <f>IF(D225=0,0,-IPMT('Loan Values'!$B$5/12,B225,'Loan Values'!$B$6*12,'Loan Values'!$B$7))</f>
        <v>57.24385447033133</v>
      </c>
      <c r="F225" s="15">
        <f>IF(D225=0,0,-PPMT('Loan Values'!$B$5/12,B225,'Loan Values'!$B$6*12,'Loan Values'!$B$7))</f>
        <v>630.6434533889064</v>
      </c>
      <c r="G225" s="15">
        <f t="shared" si="6"/>
        <v>11858.924794683518</v>
      </c>
    </row>
    <row r="226" spans="2:7" ht="12.75">
      <c r="B226" s="12">
        <v>223</v>
      </c>
      <c r="C226" s="13">
        <f t="shared" si="7"/>
        <v>11858.924794683518</v>
      </c>
      <c r="D226" s="13">
        <f>IF(C226&lt;0.01,0,'Loan Values'!$B$9)</f>
        <v>687.8873078592378</v>
      </c>
      <c r="E226" s="13">
        <f>IF(D226=0,0,-IPMT('Loan Values'!$B$5/12,B226,'Loan Values'!$B$6*12,'Loan Values'!$B$7))</f>
        <v>54.35340530896562</v>
      </c>
      <c r="F226" s="13">
        <f>IF(D226=0,0,-PPMT('Loan Values'!$B$5/12,B226,'Loan Values'!$B$6*12,'Loan Values'!$B$7))</f>
        <v>633.5339025502722</v>
      </c>
      <c r="G226" s="13">
        <f t="shared" si="6"/>
        <v>11225.390892133246</v>
      </c>
    </row>
    <row r="227" spans="2:7" ht="12.75">
      <c r="B227" s="14">
        <v>224</v>
      </c>
      <c r="C227" s="15">
        <f t="shared" si="7"/>
        <v>11225.390892133246</v>
      </c>
      <c r="D227" s="15">
        <f>IF(C227&lt;0.01,0,'Loan Values'!$B$9)</f>
        <v>687.8873078592378</v>
      </c>
      <c r="E227" s="15">
        <f>IF(D227=0,0,-IPMT('Loan Values'!$B$5/12,B227,'Loan Values'!$B$6*12,'Loan Values'!$B$7))</f>
        <v>51.44970825561012</v>
      </c>
      <c r="F227" s="15">
        <f>IF(D227=0,0,-PPMT('Loan Values'!$B$5/12,B227,'Loan Values'!$B$6*12,'Loan Values'!$B$7))</f>
        <v>636.4375996036276</v>
      </c>
      <c r="G227" s="15">
        <f t="shared" si="6"/>
        <v>10588.953292529619</v>
      </c>
    </row>
    <row r="228" spans="2:7" ht="12.75">
      <c r="B228" s="12">
        <v>225</v>
      </c>
      <c r="C228" s="13">
        <f t="shared" si="7"/>
        <v>10588.953292529619</v>
      </c>
      <c r="D228" s="13">
        <f>IF(C228&lt;0.01,0,'Loan Values'!$B$9)</f>
        <v>687.8873078592378</v>
      </c>
      <c r="E228" s="13">
        <f>IF(D228=0,0,-IPMT('Loan Values'!$B$5/12,B228,'Loan Values'!$B$6*12,'Loan Values'!$B$7))</f>
        <v>48.53270259076024</v>
      </c>
      <c r="F228" s="13">
        <f>IF(D228=0,0,-PPMT('Loan Values'!$B$5/12,B228,'Loan Values'!$B$6*12,'Loan Values'!$B$7))</f>
        <v>639.3546052684776</v>
      </c>
      <c r="G228" s="13">
        <f t="shared" si="6"/>
        <v>9949.598687261141</v>
      </c>
    </row>
    <row r="229" spans="2:7" ht="12.75">
      <c r="B229" s="14">
        <v>226</v>
      </c>
      <c r="C229" s="15">
        <f t="shared" si="7"/>
        <v>9949.598687261141</v>
      </c>
      <c r="D229" s="15">
        <f>IF(C229&lt;0.01,0,'Loan Values'!$B$9)</f>
        <v>687.8873078592378</v>
      </c>
      <c r="E229" s="15">
        <f>IF(D229=0,0,-IPMT('Loan Values'!$B$5/12,B229,'Loan Values'!$B$6*12,'Loan Values'!$B$7))</f>
        <v>45.602327316612886</v>
      </c>
      <c r="F229" s="15">
        <f>IF(D229=0,0,-PPMT('Loan Values'!$B$5/12,B229,'Loan Values'!$B$6*12,'Loan Values'!$B$7))</f>
        <v>642.2849805426249</v>
      </c>
      <c r="G229" s="15">
        <f t="shared" si="6"/>
        <v>9307.313706718516</v>
      </c>
    </row>
    <row r="230" spans="2:7" ht="12.75">
      <c r="B230" s="12">
        <v>227</v>
      </c>
      <c r="C230" s="13">
        <f t="shared" si="7"/>
        <v>9307.313706718516</v>
      </c>
      <c r="D230" s="13">
        <f>IF(C230&lt;0.01,0,'Loan Values'!$B$9)</f>
        <v>687.8873078592378</v>
      </c>
      <c r="E230" s="13">
        <f>IF(D230=0,0,-IPMT('Loan Values'!$B$5/12,B230,'Loan Values'!$B$6*12,'Loan Values'!$B$7))</f>
        <v>42.6585211557926</v>
      </c>
      <c r="F230" s="13">
        <f>IF(D230=0,0,-PPMT('Loan Values'!$B$5/12,B230,'Loan Values'!$B$6*12,'Loan Values'!$B$7))</f>
        <v>645.2287867034452</v>
      </c>
      <c r="G230" s="13">
        <f t="shared" si="6"/>
        <v>8662.084920015071</v>
      </c>
    </row>
    <row r="231" spans="2:7" ht="12.75">
      <c r="B231" s="14">
        <v>228</v>
      </c>
      <c r="C231" s="15">
        <f t="shared" si="7"/>
        <v>8662.084920015071</v>
      </c>
      <c r="D231" s="15">
        <f>IF(C231&lt;0.01,0,'Loan Values'!$B$9)</f>
        <v>687.8873078592378</v>
      </c>
      <c r="E231" s="15">
        <f>IF(D231=0,0,-IPMT('Loan Values'!$B$5/12,B231,'Loan Values'!$B$6*12,'Loan Values'!$B$7))</f>
        <v>39.701222550068536</v>
      </c>
      <c r="F231" s="15">
        <f>IF(D231=0,0,-PPMT('Loan Values'!$B$5/12,B231,'Loan Values'!$B$6*12,'Loan Values'!$B$7))</f>
        <v>648.1860853091692</v>
      </c>
      <c r="G231" s="15">
        <f t="shared" si="6"/>
        <v>8013.898834705902</v>
      </c>
    </row>
    <row r="232" spans="2:7" ht="12.75">
      <c r="B232" s="12">
        <v>229</v>
      </c>
      <c r="C232" s="13">
        <f t="shared" si="7"/>
        <v>8013.898834705902</v>
      </c>
      <c r="D232" s="13">
        <f>IF(C232&lt;0.01,0,'Loan Values'!$B$9)</f>
        <v>687.8873078592378</v>
      </c>
      <c r="E232" s="13">
        <f>IF(D232=0,0,-IPMT('Loan Values'!$B$5/12,B232,'Loan Values'!$B$6*12,'Loan Values'!$B$7))</f>
        <v>36.73036965906807</v>
      </c>
      <c r="F232" s="13">
        <f>IF(D232=0,0,-PPMT('Loan Values'!$B$5/12,B232,'Loan Values'!$B$6*12,'Loan Values'!$B$7))</f>
        <v>651.1569382001697</v>
      </c>
      <c r="G232" s="13">
        <f t="shared" si="6"/>
        <v>7362.741896505732</v>
      </c>
    </row>
    <row r="233" spans="2:7" ht="12.75">
      <c r="B233" s="14">
        <v>230</v>
      </c>
      <c r="C233" s="15">
        <f t="shared" si="7"/>
        <v>7362.741896505732</v>
      </c>
      <c r="D233" s="15">
        <f>IF(C233&lt;0.01,0,'Loan Values'!$B$9)</f>
        <v>687.8873078592378</v>
      </c>
      <c r="E233" s="15">
        <f>IF(D233=0,0,-IPMT('Loan Values'!$B$5/12,B233,'Loan Values'!$B$6*12,'Loan Values'!$B$7))</f>
        <v>33.745900358983924</v>
      </c>
      <c r="F233" s="15">
        <f>IF(D233=0,0,-PPMT('Loan Values'!$B$5/12,B233,'Loan Values'!$B$6*12,'Loan Values'!$B$7))</f>
        <v>654.1414075002539</v>
      </c>
      <c r="G233" s="15">
        <f t="shared" si="6"/>
        <v>6708.600489005478</v>
      </c>
    </row>
    <row r="234" spans="2:7" ht="12.75">
      <c r="B234" s="12">
        <v>231</v>
      </c>
      <c r="C234" s="13">
        <f t="shared" si="7"/>
        <v>6708.600489005478</v>
      </c>
      <c r="D234" s="13">
        <f>IF(C234&lt;0.01,0,'Loan Values'!$B$9)</f>
        <v>687.8873078592378</v>
      </c>
      <c r="E234" s="13">
        <f>IF(D234=0,0,-IPMT('Loan Values'!$B$5/12,B234,'Loan Values'!$B$6*12,'Loan Values'!$B$7))</f>
        <v>30.74775224127443</v>
      </c>
      <c r="F234" s="13">
        <f>IF(D234=0,0,-PPMT('Loan Values'!$B$5/12,B234,'Loan Values'!$B$6*12,'Loan Values'!$B$7))</f>
        <v>657.1395556179634</v>
      </c>
      <c r="G234" s="13">
        <f t="shared" si="6"/>
        <v>6051.460933387515</v>
      </c>
    </row>
    <row r="235" spans="2:7" ht="12.75">
      <c r="B235" s="14">
        <v>232</v>
      </c>
      <c r="C235" s="15">
        <f t="shared" si="7"/>
        <v>6051.460933387515</v>
      </c>
      <c r="D235" s="15">
        <f>IF(C235&lt;0.01,0,'Loan Values'!$B$9)</f>
        <v>687.8873078592378</v>
      </c>
      <c r="E235" s="15">
        <f>IF(D235=0,0,-IPMT('Loan Values'!$B$5/12,B235,'Loan Values'!$B$6*12,'Loan Values'!$B$7))</f>
        <v>27.73586261135863</v>
      </c>
      <c r="F235" s="15">
        <f>IF(D235=0,0,-PPMT('Loan Values'!$B$5/12,B235,'Loan Values'!$B$6*12,'Loan Values'!$B$7))</f>
        <v>660.1514452478792</v>
      </c>
      <c r="G235" s="15">
        <f t="shared" si="6"/>
        <v>5391.3094881396355</v>
      </c>
    </row>
    <row r="236" spans="2:7" ht="12.75">
      <c r="B236" s="12">
        <v>233</v>
      </c>
      <c r="C236" s="13">
        <f t="shared" si="7"/>
        <v>5391.3094881396355</v>
      </c>
      <c r="D236" s="13">
        <f>IF(C236&lt;0.01,0,'Loan Values'!$B$9)</f>
        <v>687.8873078592378</v>
      </c>
      <c r="E236" s="13">
        <f>IF(D236=0,0,-IPMT('Loan Values'!$B$5/12,B236,'Loan Values'!$B$6*12,'Loan Values'!$B$7))</f>
        <v>24.710168487306145</v>
      </c>
      <c r="F236" s="13">
        <f>IF(D236=0,0,-PPMT('Loan Values'!$B$5/12,B236,'Loan Values'!$B$6*12,'Loan Values'!$B$7))</f>
        <v>663.1771393719316</v>
      </c>
      <c r="G236" s="13">
        <f t="shared" si="6"/>
        <v>4728.132348767704</v>
      </c>
    </row>
    <row r="237" spans="2:7" ht="12.75">
      <c r="B237" s="14">
        <v>234</v>
      </c>
      <c r="C237" s="15">
        <f t="shared" si="7"/>
        <v>4728.132348767704</v>
      </c>
      <c r="D237" s="15">
        <f>IF(C237&lt;0.01,0,'Loan Values'!$B$9)</f>
        <v>687.8873078592378</v>
      </c>
      <c r="E237" s="15">
        <f>IF(D237=0,0,-IPMT('Loan Values'!$B$5/12,B237,'Loan Values'!$B$6*12,'Loan Values'!$B$7))</f>
        <v>21.670606598517892</v>
      </c>
      <c r="F237" s="15">
        <f>IF(D237=0,0,-PPMT('Loan Values'!$B$5/12,B237,'Loan Values'!$B$6*12,'Loan Values'!$B$7))</f>
        <v>666.2167012607199</v>
      </c>
      <c r="G237" s="15">
        <f t="shared" si="6"/>
        <v>4061.915647506984</v>
      </c>
    </row>
    <row r="238" spans="2:7" ht="12.75">
      <c r="B238" s="12">
        <v>235</v>
      </c>
      <c r="C238" s="13">
        <f t="shared" si="7"/>
        <v>4061.915647506984</v>
      </c>
      <c r="D238" s="13">
        <f>IF(C238&lt;0.01,0,'Loan Values'!$B$9)</f>
        <v>687.8873078592378</v>
      </c>
      <c r="E238" s="13">
        <f>IF(D238=0,0,-IPMT('Loan Values'!$B$5/12,B238,'Loan Values'!$B$6*12,'Loan Values'!$B$7))</f>
        <v>18.617113384406572</v>
      </c>
      <c r="F238" s="13">
        <f>IF(D238=0,0,-PPMT('Loan Values'!$B$5/12,B238,'Loan Values'!$B$6*12,'Loan Values'!$B$7))</f>
        <v>669.2701944748312</v>
      </c>
      <c r="G238" s="13">
        <f t="shared" si="6"/>
        <v>3392.6454530321525</v>
      </c>
    </row>
    <row r="239" spans="2:7" ht="12.75">
      <c r="B239" s="14">
        <v>236</v>
      </c>
      <c r="C239" s="15">
        <f t="shared" si="7"/>
        <v>3392.6454530321525</v>
      </c>
      <c r="D239" s="15">
        <f>IF(C239&lt;0.01,0,'Loan Values'!$B$9)</f>
        <v>687.8873078592378</v>
      </c>
      <c r="E239" s="15">
        <f>IF(D239=0,0,-IPMT('Loan Values'!$B$5/12,B239,'Loan Values'!$B$6*12,'Loan Values'!$B$7))</f>
        <v>15.549624993063286</v>
      </c>
      <c r="F239" s="15">
        <f>IF(D239=0,0,-PPMT('Loan Values'!$B$5/12,B239,'Loan Values'!$B$6*12,'Loan Values'!$B$7))</f>
        <v>672.3376828661745</v>
      </c>
      <c r="G239" s="15">
        <f t="shared" si="6"/>
        <v>2720.307770165978</v>
      </c>
    </row>
    <row r="240" spans="2:7" ht="12.75">
      <c r="B240" s="12">
        <v>237</v>
      </c>
      <c r="C240" s="13">
        <f t="shared" si="7"/>
        <v>2720.307770165978</v>
      </c>
      <c r="D240" s="13">
        <f>IF(C240&lt;0.01,0,'Loan Values'!$B$9)</f>
        <v>687.8873078592378</v>
      </c>
      <c r="E240" s="13">
        <f>IF(D240=0,0,-IPMT('Loan Values'!$B$5/12,B240,'Loan Values'!$B$6*12,'Loan Values'!$B$7))</f>
        <v>12.468077279926801</v>
      </c>
      <c r="F240" s="13">
        <f>IF(D240=0,0,-PPMT('Loan Values'!$B$5/12,B240,'Loan Values'!$B$6*12,'Loan Values'!$B$7))</f>
        <v>675.419230579311</v>
      </c>
      <c r="G240" s="13">
        <f t="shared" si="6"/>
        <v>2044.888539586667</v>
      </c>
    </row>
    <row r="241" spans="2:7" ht="12.75">
      <c r="B241" s="14">
        <v>238</v>
      </c>
      <c r="C241" s="15">
        <f t="shared" si="7"/>
        <v>2044.888539586667</v>
      </c>
      <c r="D241" s="15">
        <f>IF(C241&lt;0.01,0,'Loan Values'!$B$9)</f>
        <v>687.8873078592378</v>
      </c>
      <c r="E241" s="15">
        <f>IF(D241=0,0,-IPMT('Loan Values'!$B$5/12,B241,'Loan Values'!$B$6*12,'Loan Values'!$B$7))</f>
        <v>9.372405806438426</v>
      </c>
      <c r="F241" s="15">
        <f>IF(D241=0,0,-PPMT('Loan Values'!$B$5/12,B241,'Loan Values'!$B$6*12,'Loan Values'!$B$7))</f>
        <v>678.5149020527994</v>
      </c>
      <c r="G241" s="15">
        <f t="shared" si="6"/>
        <v>1366.3736375338676</v>
      </c>
    </row>
    <row r="242" spans="2:7" ht="12.75">
      <c r="B242" s="12">
        <v>239</v>
      </c>
      <c r="C242" s="13">
        <f t="shared" si="7"/>
        <v>1366.3736375338676</v>
      </c>
      <c r="D242" s="13">
        <f>IF(C242&lt;0.01,0,'Loan Values'!$B$9)</f>
        <v>687.8873078592378</v>
      </c>
      <c r="E242" s="13">
        <f>IF(D242=0,0,-IPMT('Loan Values'!$B$5/12,B242,'Loan Values'!$B$6*12,'Loan Values'!$B$7))</f>
        <v>6.262545838696072</v>
      </c>
      <c r="F242" s="13">
        <f>IF(D242=0,0,-PPMT('Loan Values'!$B$5/12,B242,'Loan Values'!$B$6*12,'Loan Values'!$B$7))</f>
        <v>681.6247620205418</v>
      </c>
      <c r="G242" s="13">
        <f t="shared" si="6"/>
        <v>684.7488755133259</v>
      </c>
    </row>
    <row r="243" spans="2:7" ht="12.75">
      <c r="B243" s="14">
        <v>240</v>
      </c>
      <c r="C243" s="15">
        <f t="shared" si="7"/>
        <v>684.7488755133259</v>
      </c>
      <c r="D243" s="15">
        <f>IF(C243&lt;0.01,0,'Loan Values'!$B$9)</f>
        <v>687.8873078592378</v>
      </c>
      <c r="E243" s="15">
        <f>IF(D243=0,0,-IPMT('Loan Values'!$B$5/12,B243,'Loan Values'!$B$6*12,'Loan Values'!$B$7))</f>
        <v>3.1384323461021997</v>
      </c>
      <c r="F243" s="15">
        <f>IF(D243=0,0,-PPMT('Loan Values'!$B$5/12,B243,'Loan Values'!$B$6*12,'Loan Values'!$B$7))</f>
        <v>684.7488755131357</v>
      </c>
      <c r="G243" s="15">
        <f t="shared" si="6"/>
        <v>1.9019807950826362E-10</v>
      </c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</sheetData>
  <sheetProtection formatCells="0" formatColumns="0" formatRows="0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2003-09-29T17:48:45Z</dcterms:created>
  <dcterms:modified xsi:type="dcterms:W3CDTF">2003-09-30T10:20:58Z</dcterms:modified>
  <cp:category/>
  <cp:version/>
  <cp:contentType/>
  <cp:contentStatus/>
</cp:coreProperties>
</file>